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6380" windowHeight="8196" tabRatio="601" firstSheet="4" activeTab="9"/>
  </bookViews>
  <sheets>
    <sheet name="12 дней (7-11 лет)" sheetId="14" r:id="rId1"/>
    <sheet name="12 дней (12-18 лет)" sheetId="15" r:id="rId2"/>
    <sheet name="меню с раскладкой 7-11 " sheetId="16" r:id="rId3"/>
    <sheet name="накопительная ведомость 7-11" sheetId="17" r:id="rId4"/>
    <sheet name="7-11" sheetId="18" r:id="rId5"/>
    <sheet name="пищевая цен. 7-11" sheetId="19" r:id="rId6"/>
    <sheet name="меню с раскладкой 12-18 " sheetId="20" r:id="rId7"/>
    <sheet name="накопительная ведомость 12-18" sheetId="21" r:id="rId8"/>
    <sheet name="12-18" sheetId="22" r:id="rId9"/>
    <sheet name="пищевая цен. 12-18" sheetId="23" r:id="rId10"/>
  </sheets>
  <definedNames/>
  <calcPr calcId="145621"/>
</workbook>
</file>

<file path=xl/sharedStrings.xml><?xml version="1.0" encoding="utf-8"?>
<sst xmlns="http://schemas.openxmlformats.org/spreadsheetml/2006/main" count="2156" uniqueCount="456">
  <si>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</si>
  <si>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</si>
  <si>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</si>
  <si>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</si>
  <si>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</si>
  <si>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</si>
  <si>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</si>
  <si>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</si>
  <si>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</si>
  <si>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</si>
  <si>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Салат из свеклы с сыром</t>
  </si>
  <si>
    <t>Макароны отварные</t>
  </si>
  <si>
    <t>Яблоко печеное</t>
  </si>
  <si>
    <t>Кофейный напиток</t>
  </si>
  <si>
    <t>Икра свекольная</t>
  </si>
  <si>
    <t>Салат из св. помидор</t>
  </si>
  <si>
    <t>Завтрак</t>
  </si>
  <si>
    <t>Выход</t>
  </si>
  <si>
    <t>с 9-15 до 10-00</t>
  </si>
  <si>
    <t>блюда</t>
  </si>
  <si>
    <t>Яйцо вареное( омлет)</t>
  </si>
  <si>
    <t>Плов с мясом</t>
  </si>
  <si>
    <t>яблоко печеное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</si>
  <si>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</si>
  <si>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</si>
  <si>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</si>
  <si>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</si>
  <si>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</si>
  <si>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Компот с/ф</t>
  </si>
  <si>
    <t>Хлеб ржаной</t>
  </si>
  <si>
    <t>200.</t>
  </si>
  <si>
    <t>Яйцо вареное (омлет)</t>
  </si>
  <si>
    <t>Ежики с соусом</t>
  </si>
  <si>
    <t>Суп гороховый</t>
  </si>
  <si>
    <t>Суп картоф с рыбн консер</t>
  </si>
  <si>
    <t>Суп с клецками, курица</t>
  </si>
  <si>
    <t>Голубцы ленивые, соус</t>
  </si>
  <si>
    <t>Каша греч-я рассып.</t>
  </si>
  <si>
    <t>Кисель из ягоды</t>
  </si>
  <si>
    <t>Компот из св. яблок , лимоном</t>
  </si>
  <si>
    <t>Компот из с/ф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</si>
  <si>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</si>
  <si>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</si>
  <si>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</si>
  <si>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</si>
  <si>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</si>
  <si>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</si>
  <si>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40/15</t>
  </si>
  <si>
    <t>Салат из св. огурцов</t>
  </si>
  <si>
    <t>Соус молоч. или джем</t>
  </si>
  <si>
    <t>Батон</t>
  </si>
  <si>
    <t>Голубцы ленивые</t>
  </si>
  <si>
    <t>Салат из морской капусты</t>
  </si>
  <si>
    <t>Оладьи из печени, соус</t>
  </si>
  <si>
    <t>Капуста тушеная</t>
  </si>
  <si>
    <t>Котлета курин. рублен.</t>
  </si>
  <si>
    <t>Каша молочная Дружба</t>
  </si>
  <si>
    <t>Гуляш мясной</t>
  </si>
  <si>
    <t>Каша гречневая рассып.</t>
  </si>
  <si>
    <t>Компот из с/ ф</t>
  </si>
  <si>
    <t>Каша  молочная</t>
  </si>
  <si>
    <t>Макарон.изделия с сыром</t>
  </si>
  <si>
    <t>150/30</t>
  </si>
  <si>
    <t>Жаркое по домашнему</t>
  </si>
  <si>
    <t>Капуста тушен. с мясом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</si>
  <si>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</si>
  <si>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</si>
  <si>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</si>
  <si>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</si>
  <si>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</si>
  <si>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Какао</t>
  </si>
  <si>
    <t>Суп лапша домашняя</t>
  </si>
  <si>
    <t>150/50</t>
  </si>
  <si>
    <t>Компот из св.плодов</t>
  </si>
  <si>
    <t>Горошек зеленый</t>
  </si>
  <si>
    <t>Салат из морск. капусты</t>
  </si>
  <si>
    <t>Бутерброд с сыром</t>
  </si>
  <si>
    <t xml:space="preserve">Печенье </t>
  </si>
  <si>
    <t>Салат из овощей (5)</t>
  </si>
  <si>
    <t>40/5/20</t>
  </si>
  <si>
    <t>50/50</t>
  </si>
  <si>
    <t>макарон.издел.отварные</t>
  </si>
  <si>
    <t>соус молоч. или джем</t>
  </si>
  <si>
    <t>Суп гороховый с курицей</t>
  </si>
  <si>
    <t>Тефтели из печени с рисом</t>
  </si>
  <si>
    <t>Макарон. изделия  отварные</t>
  </si>
  <si>
    <t>Салат из белок.капусты</t>
  </si>
  <si>
    <t>Каша гречнев.,рассыпчатая</t>
  </si>
  <si>
    <t>Каша манная  молочная</t>
  </si>
  <si>
    <t>Суп картоф с крупой, мясо</t>
  </si>
  <si>
    <t>Гороховое пюре</t>
  </si>
  <si>
    <t>Колбасные изделия, соус</t>
  </si>
  <si>
    <t>Котлета куриная</t>
  </si>
  <si>
    <t>Плов с курицей</t>
  </si>
  <si>
    <t>зеленый горошек</t>
  </si>
  <si>
    <t>печенье</t>
  </si>
  <si>
    <t>Пудинг  из творога</t>
  </si>
  <si>
    <t>60</t>
  </si>
  <si>
    <t>Рис отварной</t>
  </si>
  <si>
    <t>200/12,5</t>
  </si>
  <si>
    <t>Рассольник  (курица)</t>
  </si>
  <si>
    <t>50/40</t>
  </si>
  <si>
    <t>80</t>
  </si>
  <si>
    <t>120/50</t>
  </si>
  <si>
    <t>70/30</t>
  </si>
  <si>
    <t>Обед (без обеда)</t>
  </si>
  <si>
    <t>1 день 11.04, 25.04</t>
  </si>
  <si>
    <t>2 день 12.04,26.04</t>
  </si>
  <si>
    <t>3 день 13.04, 27.04</t>
  </si>
  <si>
    <t>4 день 14.04, 28.04</t>
  </si>
  <si>
    <t>5 день 15.04, 29.04</t>
  </si>
  <si>
    <t>6 день 16.04, 30.04</t>
  </si>
  <si>
    <t>7 день 04.04, 18.04</t>
  </si>
  <si>
    <t>8 день 05.04, 19.04</t>
  </si>
  <si>
    <t>9 день 06.04, 20.04</t>
  </si>
  <si>
    <t>10 день 07.04, 21.04</t>
  </si>
  <si>
    <t>11 день 08.04, 22.04</t>
  </si>
  <si>
    <t>12 день 05.03, 09.04,23.04</t>
  </si>
  <si>
    <t>Сводная карта    2х  разовое питание  2021-2022г. 7-11 лет на апрель 2022 год</t>
  </si>
  <si>
    <t>180</t>
  </si>
  <si>
    <t>70/50</t>
  </si>
  <si>
    <t>100/50</t>
  </si>
  <si>
    <t>150/70</t>
  </si>
  <si>
    <t>250/12,5</t>
  </si>
  <si>
    <t>250/20</t>
  </si>
  <si>
    <t xml:space="preserve">Салат из овощей </t>
  </si>
  <si>
    <t>75</t>
  </si>
  <si>
    <t>Сыр</t>
  </si>
  <si>
    <t>Масло сливочное</t>
  </si>
  <si>
    <t>Макар.изделия отварные</t>
  </si>
  <si>
    <t>колбасные изделия, соус</t>
  </si>
  <si>
    <t>Пудинг творожный, джем</t>
  </si>
  <si>
    <t>12 день 09.04, 23.04</t>
  </si>
  <si>
    <t>100</t>
  </si>
  <si>
    <t>Рассольник (курица)</t>
  </si>
  <si>
    <t xml:space="preserve"> </t>
  </si>
  <si>
    <t>40/20</t>
  </si>
  <si>
    <t>Макарон.издел.отварные</t>
  </si>
  <si>
    <t>2 день 12.04, 26.04</t>
  </si>
  <si>
    <t>Сводная карта    2х  разовое питание  2021-2022г. 12-18 лет на апрель 2022 год</t>
  </si>
  <si>
    <t>Всего на завтрак :</t>
  </si>
  <si>
    <t>сахар</t>
  </si>
  <si>
    <t>яблоко</t>
  </si>
  <si>
    <t>молоко</t>
  </si>
  <si>
    <t>какао</t>
  </si>
  <si>
    <t>вода</t>
  </si>
  <si>
    <t>сливочное  масло</t>
  </si>
  <si>
    <t>50 (44)</t>
  </si>
  <si>
    <t>крупа пшенная, овсянная, гречневая, пшеничная (хлопья Геркулес)</t>
  </si>
  <si>
    <t>Москва 2011</t>
  </si>
  <si>
    <t>ЗАВТРАК</t>
  </si>
  <si>
    <r>
      <t>Вторая неделя</t>
    </r>
    <r>
      <rPr>
        <b/>
        <sz val="10"/>
        <rFont val="Times New Roman"/>
        <family val="1"/>
      </rPr>
      <t xml:space="preserve">     12 ДЕНЬ (суббота) 09.04, 23.04</t>
    </r>
  </si>
  <si>
    <t>Всего на обед:</t>
  </si>
  <si>
    <t>хлеб ржаной</t>
  </si>
  <si>
    <t>ржаной</t>
  </si>
  <si>
    <t>хлеб пшеничный</t>
  </si>
  <si>
    <t>Хлеб пшеничный/</t>
  </si>
  <si>
    <t>сухофруктов</t>
  </si>
  <si>
    <t>с/фрукты</t>
  </si>
  <si>
    <t xml:space="preserve">Компот из смеси </t>
  </si>
  <si>
    <t>томат пюре</t>
  </si>
  <si>
    <t>мука пшеничная</t>
  </si>
  <si>
    <t>масло растительное</t>
  </si>
  <si>
    <t xml:space="preserve">лук </t>
  </si>
  <si>
    <t xml:space="preserve">морковь </t>
  </si>
  <si>
    <t>картофель</t>
  </si>
  <si>
    <t>мясо</t>
  </si>
  <si>
    <t>сметана</t>
  </si>
  <si>
    <t>лук</t>
  </si>
  <si>
    <t>морковь</t>
  </si>
  <si>
    <t xml:space="preserve">лук репчатый </t>
  </si>
  <si>
    <t>Капуста морская мороженая</t>
  </si>
  <si>
    <t>кон.                                                                       отраб</t>
  </si>
  <si>
    <t>ОБЕД</t>
  </si>
  <si>
    <t>кофейный напиток</t>
  </si>
  <si>
    <t>томат</t>
  </si>
  <si>
    <t>лук репчатый</t>
  </si>
  <si>
    <t>растительное масло</t>
  </si>
  <si>
    <t>крупа рисовая</t>
  </si>
  <si>
    <t>84</t>
  </si>
  <si>
    <t>филе куриное</t>
  </si>
  <si>
    <t>131/94</t>
  </si>
  <si>
    <t>148</t>
  </si>
  <si>
    <t>Курица I категории потрошенная</t>
  </si>
  <si>
    <t>горошек зеленый</t>
  </si>
  <si>
    <t>Зеленый горошек</t>
  </si>
  <si>
    <r>
      <t>Вторая неделя</t>
    </r>
    <r>
      <rPr>
        <b/>
        <sz val="10"/>
        <rFont val="Times New Roman"/>
        <family val="1"/>
      </rPr>
      <t xml:space="preserve">     11 ДЕНЬ (пятница) 08.04, 22.04</t>
    </r>
  </si>
  <si>
    <t>или ягода свежая</t>
  </si>
  <si>
    <t>яблоки</t>
  </si>
  <si>
    <t>Компот  свежих плодов</t>
  </si>
  <si>
    <t>сливочное масло</t>
  </si>
  <si>
    <t>томат-пюре</t>
  </si>
  <si>
    <t>бульон или вода</t>
  </si>
  <si>
    <t>с овощами</t>
  </si>
  <si>
    <t>минтай</t>
  </si>
  <si>
    <t>Рыба тушеная в томате</t>
  </si>
  <si>
    <t>куры I категории</t>
  </si>
  <si>
    <t>вода или бульон</t>
  </si>
  <si>
    <t>или  конс.горошек</t>
  </si>
  <si>
    <t>горох</t>
  </si>
  <si>
    <t xml:space="preserve">с бобовыми </t>
  </si>
  <si>
    <t xml:space="preserve"> Суп картофельный</t>
  </si>
  <si>
    <t>капуста белокачан.</t>
  </si>
  <si>
    <t>огурцы свежие</t>
  </si>
  <si>
    <t xml:space="preserve">помидоры свежие </t>
  </si>
  <si>
    <t>Салат   из сырых овощей</t>
  </si>
  <si>
    <t>Печенье</t>
  </si>
  <si>
    <t>лимон</t>
  </si>
  <si>
    <t>чай- заварка№ 492</t>
  </si>
  <si>
    <t>макароные изделия</t>
  </si>
  <si>
    <t>Макароные изделия отварные</t>
  </si>
  <si>
    <t xml:space="preserve">сахар </t>
  </si>
  <si>
    <t>соус</t>
  </si>
  <si>
    <t>колбасные изделия</t>
  </si>
  <si>
    <t>Колбасные изделия отвар.</t>
  </si>
  <si>
    <t>Вторая неделя     10 ДЕНЬ (четверг) 07.04, 21.04</t>
  </si>
  <si>
    <t>крупа гречневая</t>
  </si>
  <si>
    <t>Каша гречневая рассыпчатая</t>
  </si>
  <si>
    <t>масло сливочные</t>
  </si>
  <si>
    <t>мука</t>
  </si>
  <si>
    <t>соус томатный</t>
  </si>
  <si>
    <t xml:space="preserve">соль </t>
  </si>
  <si>
    <t>яйцо</t>
  </si>
  <si>
    <t xml:space="preserve">печень </t>
  </si>
  <si>
    <t>Олади из печени по-кунцевски</t>
  </si>
  <si>
    <t>капуста</t>
  </si>
  <si>
    <t xml:space="preserve">  картофелем </t>
  </si>
  <si>
    <t>свекла</t>
  </si>
  <si>
    <t xml:space="preserve">Борщ с капустой и </t>
  </si>
  <si>
    <t>помидоры свежие</t>
  </si>
  <si>
    <t>батон</t>
  </si>
  <si>
    <t>чай- заварка №492</t>
  </si>
  <si>
    <t>крупа пшенная</t>
  </si>
  <si>
    <t>Каша   молочная "Дружба"</t>
  </si>
  <si>
    <t>джем/повидло</t>
  </si>
  <si>
    <t>ванилин</t>
  </si>
  <si>
    <t>сухари</t>
  </si>
  <si>
    <t>изюм</t>
  </si>
  <si>
    <t>1/4 шт</t>
  </si>
  <si>
    <t>джем, соус молочный</t>
  </si>
  <si>
    <t>Пудинг творожный запеченный</t>
  </si>
  <si>
    <t>Вторая неделя     9 ДЕНЬ (среда) 06.04, 20.04</t>
  </si>
  <si>
    <t>яблок с лимоном</t>
  </si>
  <si>
    <t>Компот из свежих</t>
  </si>
  <si>
    <t>Масло растительное</t>
  </si>
  <si>
    <t>Сахар</t>
  </si>
  <si>
    <t>Мука пшеничная</t>
  </si>
  <si>
    <t>Томат</t>
  </si>
  <si>
    <t>Морковь</t>
  </si>
  <si>
    <t>Лук репчатый</t>
  </si>
  <si>
    <t>Капуста белокочанная</t>
  </si>
  <si>
    <t xml:space="preserve">Тушеная капуста </t>
  </si>
  <si>
    <t>молоко (вода)</t>
  </si>
  <si>
    <t>хлеб</t>
  </si>
  <si>
    <t>60(60)</t>
  </si>
  <si>
    <t>122(61)</t>
  </si>
  <si>
    <t>курица (филе)</t>
  </si>
  <si>
    <t>Котлета куринная</t>
  </si>
  <si>
    <t>крупа</t>
  </si>
  <si>
    <t>консеры рыбные</t>
  </si>
  <si>
    <t>Суп картофельный с рыбными консервами</t>
  </si>
  <si>
    <t>Крупа рисовая</t>
  </si>
  <si>
    <t>Молоко или вода</t>
  </si>
  <si>
    <t>Рыба (минтай)</t>
  </si>
  <si>
    <t>Котлета рыбная любительска</t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</si>
  <si>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 05.04, 19.04</t>
    </r>
  </si>
  <si>
    <t>Всего на обед :</t>
  </si>
  <si>
    <t>Бульон мясной</t>
  </si>
  <si>
    <t>Томат паста</t>
  </si>
  <si>
    <t>Говядина (котлетное мясо)</t>
  </si>
  <si>
    <t>курица  I категории</t>
  </si>
  <si>
    <t>с курицей</t>
  </si>
  <si>
    <t>лапша</t>
  </si>
  <si>
    <t xml:space="preserve">Суп лапша домашняя </t>
  </si>
  <si>
    <t xml:space="preserve"> Чай с сахаром</t>
  </si>
  <si>
    <t>отварные с сыром</t>
  </si>
  <si>
    <t>54(157)</t>
  </si>
  <si>
    <t>макарон..изделия</t>
  </si>
  <si>
    <t xml:space="preserve">Макаронные изделия </t>
  </si>
  <si>
    <t xml:space="preserve">молоко         </t>
  </si>
  <si>
    <t xml:space="preserve">Омлет натуральный 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</si>
  <si>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 04.04, 18.04</t>
    </r>
  </si>
  <si>
    <t xml:space="preserve">                  Всего на завтрак :</t>
  </si>
  <si>
    <t>40/15/</t>
  </si>
  <si>
    <t>СОУС:</t>
  </si>
  <si>
    <t>122(60)</t>
  </si>
  <si>
    <t>Котлета куринная, соус</t>
  </si>
  <si>
    <r>
      <t xml:space="preserve">Первая неделя </t>
    </r>
    <r>
      <rPr>
        <b/>
        <sz val="10"/>
        <rFont val="Times New Roman"/>
        <family val="1"/>
      </rPr>
      <t>6  ДЕНЬ (Суббота) 16.04, 30.04</t>
    </r>
  </si>
  <si>
    <t>томат паста</t>
  </si>
  <si>
    <r>
      <t xml:space="preserve">Первая неделя </t>
    </r>
    <r>
      <rPr>
        <b/>
        <sz val="10"/>
        <rFont val="Times New Roman"/>
        <family val="1"/>
      </rPr>
      <t>5  ДЕНЬ (ПЯТНИЦА) 15.04, 29.04</t>
    </r>
  </si>
  <si>
    <t xml:space="preserve">                                                                                                              Всего на обед:</t>
  </si>
  <si>
    <t>крахмал</t>
  </si>
  <si>
    <t>ягода свежая</t>
  </si>
  <si>
    <t xml:space="preserve">соус </t>
  </si>
  <si>
    <t>масса полуфабрикат</t>
  </si>
  <si>
    <t>масса пассиров. лука</t>
  </si>
  <si>
    <t>масса готового риса</t>
  </si>
  <si>
    <t>тефтели из говядины с рисом</t>
  </si>
  <si>
    <t>Говядина (мясо котлетное)</t>
  </si>
  <si>
    <t xml:space="preserve">"Ёжики" </t>
  </si>
  <si>
    <t>говядина</t>
  </si>
  <si>
    <t>и мясом</t>
  </si>
  <si>
    <t>Суп картофельный с крупой</t>
  </si>
  <si>
    <t>лимонная кислота</t>
  </si>
  <si>
    <t>79 (74)</t>
  </si>
  <si>
    <t>107(87)</t>
  </si>
  <si>
    <t>говядина (свинина)</t>
  </si>
  <si>
    <t>Плов с отварным мясом</t>
  </si>
  <si>
    <t xml:space="preserve">ЗАВТРАК </t>
  </si>
  <si>
    <r>
      <t>Первая неделя          4</t>
    </r>
    <r>
      <rPr>
        <b/>
        <sz val="10"/>
        <rFont val="Times New Roman"/>
        <family val="1"/>
      </rPr>
      <t xml:space="preserve"> ДЕНЬ(ЧЕТВЕРГ) 14.04, 28.04</t>
    </r>
  </si>
  <si>
    <t>томат-паста</t>
  </si>
  <si>
    <t>14</t>
  </si>
  <si>
    <t>107 (87)</t>
  </si>
  <si>
    <t>консервами</t>
  </si>
  <si>
    <t>консервы рыбные</t>
  </si>
  <si>
    <t xml:space="preserve">Суп картофельный с рыбными </t>
  </si>
  <si>
    <t>кислота лимон. 2% раствор</t>
  </si>
  <si>
    <t>сахар песок</t>
  </si>
  <si>
    <t>морковь свежая</t>
  </si>
  <si>
    <t>масса капусты стертой</t>
  </si>
  <si>
    <t>капуста белокачанная</t>
  </si>
  <si>
    <t>Салат из белокачан. капусты</t>
  </si>
  <si>
    <t xml:space="preserve">                                                                                                                                                                       всего завтрак</t>
  </si>
  <si>
    <t>батон нарезной</t>
  </si>
  <si>
    <t>крупа манная</t>
  </si>
  <si>
    <t>Каша манная молочная</t>
  </si>
  <si>
    <t>джем</t>
  </si>
  <si>
    <t>1/6 шт</t>
  </si>
  <si>
    <t>джем или соус молочный</t>
  </si>
  <si>
    <t>творог</t>
  </si>
  <si>
    <t>Пудинг  из творога запеченый</t>
  </si>
  <si>
    <t>Первая неделя 3 ДЕНЬ (среда) 13.04, 27.04</t>
  </si>
  <si>
    <t xml:space="preserve">с соусом </t>
  </si>
  <si>
    <t xml:space="preserve">говядина </t>
  </si>
  <si>
    <t xml:space="preserve">Голубцы ленивые </t>
  </si>
  <si>
    <t>куры</t>
  </si>
  <si>
    <t>соленый огурец</t>
  </si>
  <si>
    <t>с  курицей</t>
  </si>
  <si>
    <t>Рассольник ленинградский</t>
  </si>
  <si>
    <t>помидор свежий</t>
  </si>
  <si>
    <t>2,7</t>
  </si>
  <si>
    <t>куриная грудка</t>
  </si>
  <si>
    <t>Курица(филе) тушеноке с морковью</t>
  </si>
  <si>
    <t>54-25</t>
  </si>
  <si>
    <t xml:space="preserve">                                                                                             Первая неделя 2 ДЕНЬ (вторник) 12.04, 26.04</t>
  </si>
  <si>
    <t>Соус томатный с овощами</t>
  </si>
  <si>
    <t>1/3 шт</t>
  </si>
  <si>
    <t>Яйца</t>
  </si>
  <si>
    <t>Масло растительной</t>
  </si>
  <si>
    <t>2004г</t>
  </si>
  <si>
    <t>Печень говяжья</t>
  </si>
  <si>
    <t>Тефтели из печени  и  риса</t>
  </si>
  <si>
    <t>с бобовыми  (курица)</t>
  </si>
  <si>
    <t>соль</t>
  </si>
  <si>
    <t>капуста морская</t>
  </si>
  <si>
    <t>Салат  из морской капусты</t>
  </si>
  <si>
    <t>кон/отр</t>
  </si>
  <si>
    <t xml:space="preserve">ОБЕД </t>
  </si>
  <si>
    <t>с маслом</t>
  </si>
  <si>
    <t>Омлет</t>
  </si>
  <si>
    <t>Первая неделя 1день (понедельник) 11.04, 25.04</t>
  </si>
  <si>
    <t>У</t>
  </si>
  <si>
    <t>Ж</t>
  </si>
  <si>
    <t>Б</t>
  </si>
  <si>
    <t>нетто</t>
  </si>
  <si>
    <t>брутто</t>
  </si>
  <si>
    <t>энерг. ценность        (ккал)</t>
  </si>
  <si>
    <t>пищевые ценности</t>
  </si>
  <si>
    <t>количество в г.</t>
  </si>
  <si>
    <t>Наименование продуктов</t>
  </si>
  <si>
    <t>масса порции</t>
  </si>
  <si>
    <t>Наименование блюда</t>
  </si>
  <si>
    <t>№ тех.      карты</t>
  </si>
  <si>
    <t xml:space="preserve">                                                     Муниципального общеобразовательного учреждения 2021/2022 учебный  год (7-11 лет) за апрель 2022 год</t>
  </si>
  <si>
    <t xml:space="preserve">                                                         Примерное меню и пищевая  ценность приготовленных блюд     </t>
  </si>
  <si>
    <t>чай</t>
  </si>
  <si>
    <t>растит. масло</t>
  </si>
  <si>
    <t>сливоч. масло</t>
  </si>
  <si>
    <t>рыба</t>
  </si>
  <si>
    <t>куры  Iкатег.</t>
  </si>
  <si>
    <t>сухофрукты</t>
  </si>
  <si>
    <t>фрукты</t>
  </si>
  <si>
    <t>овощи</t>
  </si>
  <si>
    <t xml:space="preserve"> картофель</t>
  </si>
  <si>
    <t>макаронные изд.</t>
  </si>
  <si>
    <t>крупа, бобовые</t>
  </si>
  <si>
    <t>хлеб пшенич.</t>
  </si>
  <si>
    <t>откл. факт в %</t>
  </si>
  <si>
    <t>отк в гр.</t>
  </si>
  <si>
    <t>среднее за 12 дней</t>
  </si>
  <si>
    <t>итого</t>
  </si>
  <si>
    <t>за 12 дней</t>
  </si>
  <si>
    <t>норма в день</t>
  </si>
  <si>
    <t>Наименование продукта</t>
  </si>
  <si>
    <t>Ведомость контроля за рационом питания   с 7лет до 11 лет                     2021-2022 год</t>
  </si>
  <si>
    <t>ИТОГО</t>
  </si>
  <si>
    <t>ПОЛДНИК</t>
  </si>
  <si>
    <t>с 7 лет до 11 лет</t>
  </si>
  <si>
    <t>Каллорийность</t>
  </si>
  <si>
    <t>%</t>
  </si>
  <si>
    <t xml:space="preserve">Наименование  </t>
  </si>
  <si>
    <t>ОБРАЗОВАТЕЛЬНЫХ УЧРЕЖДЕНИЙ</t>
  </si>
  <si>
    <t xml:space="preserve">                РАСПРЕДЛЕНИЕ СУТОЧНОЙ КАЛЛОРИЙНОСТИ                    </t>
  </si>
  <si>
    <t>Всего в день:</t>
  </si>
  <si>
    <t>Всего полдник:</t>
  </si>
  <si>
    <t>Вторая неделя 12  ДЕНЬ   (СУББОТА)</t>
  </si>
  <si>
    <t>Вторая недел      11 ДЕНЬ (ПЯТНИЦА)</t>
  </si>
  <si>
    <t>Вторая неделя 10 ДЕНЬ   (ЧЕТВЕРГ)</t>
  </si>
  <si>
    <t>Вторая недел       9 ДЕНЬ (СРЕДА)</t>
  </si>
  <si>
    <t>Вторая неделя         8 ДЕНЬ (ВТОРНИК)</t>
  </si>
  <si>
    <t>Вторая неделя    7 ДЕНЬ (понедельник)</t>
  </si>
  <si>
    <r>
      <t xml:space="preserve">Вторая неделя  </t>
    </r>
    <r>
      <rPr>
        <b/>
        <sz val="10"/>
        <rFont val="Times New Roman"/>
        <family val="1"/>
      </rPr>
      <t xml:space="preserve"> 6 ДЕНЬ (СУББОТА)</t>
    </r>
  </si>
  <si>
    <t>Первая неделя 5  ДЕНЬ (ПЯТНИЦА)</t>
  </si>
  <si>
    <r>
      <t>Первая неделя    4</t>
    </r>
    <r>
      <rPr>
        <b/>
        <sz val="10"/>
        <rFont val="Times New Roman"/>
        <family val="1"/>
      </rPr>
      <t xml:space="preserve"> ДЕНЬ    (ЧЕТВЕРГ)</t>
    </r>
  </si>
  <si>
    <t>Первая неделя 3 ДЕНЬ (среда)</t>
  </si>
  <si>
    <t>Первая неделя 2 ДЕНЬ (вторник)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</si>
  <si>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</si>
  <si>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Fe</t>
  </si>
  <si>
    <t>Mg</t>
  </si>
  <si>
    <t>Р</t>
  </si>
  <si>
    <t>Сa</t>
  </si>
  <si>
    <t>Е</t>
  </si>
  <si>
    <t xml:space="preserve">А </t>
  </si>
  <si>
    <t>С</t>
  </si>
  <si>
    <t>В1</t>
  </si>
  <si>
    <t>Миниральные вещества(мг)</t>
  </si>
  <si>
    <t>Витамины (мг)</t>
  </si>
  <si>
    <t>энерг. ценность(ккал)</t>
  </si>
  <si>
    <t>выход блюд</t>
  </si>
  <si>
    <t>учебный год 2021-2022 возрастная группа 7-11 лет</t>
  </si>
  <si>
    <t xml:space="preserve">Пищевая  ценность </t>
  </si>
  <si>
    <t>62,5(55)</t>
  </si>
  <si>
    <t>79(74)</t>
  </si>
  <si>
    <t xml:space="preserve">   или филе куриное</t>
  </si>
  <si>
    <t>07.04, 21.04</t>
  </si>
  <si>
    <t>Вторая неделя     10 ДЕНЬ (четверг)</t>
  </si>
  <si>
    <t>75(75)</t>
  </si>
  <si>
    <t>153(76)</t>
  </si>
  <si>
    <t>04.04, 18.04</t>
  </si>
  <si>
    <t>Вторая неделя       7 ДЕНЬ (ПОНЕДЕЛЬНИК)</t>
  </si>
  <si>
    <t>40/20/5</t>
  </si>
  <si>
    <t>52,5(52,5)</t>
  </si>
  <si>
    <t>106,7(52,5)</t>
  </si>
  <si>
    <t xml:space="preserve">                                                                                                      Всего в день:</t>
  </si>
  <si>
    <t>Всего день</t>
  </si>
  <si>
    <t>14,4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</si>
  <si>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</si>
  <si>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19,7 (20) </t>
  </si>
  <si>
    <t>говядина (куры)</t>
  </si>
  <si>
    <t>с мясом или курицей</t>
  </si>
  <si>
    <t>2,4</t>
  </si>
  <si>
    <t xml:space="preserve">                                                                                             Первая неделя 2 ДЕНЬ (вторник) 12.02, 26.04</t>
  </si>
  <si>
    <t xml:space="preserve">                                                     Муниципального общеобразовательного учреждения средняя общеобразовательная школа №19 2021/2022 учебный  год (12-18 лет) за апрель 2022 год</t>
  </si>
  <si>
    <t>какао, кофейный напиток</t>
  </si>
  <si>
    <t>Ведомость контроля за рационом питания   с 12лет -18 лет                     2021-2022 год</t>
  </si>
  <si>
    <t>Пищевая  ценность  2021-2022 учебный год 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</si>
</sst>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12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color indexed="10"/>
      <name val="Arial Cyr"/>
      <family val="2"/>
    </font>
    <font>
      <b/>
      <sz val="8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 Cyr"/>
      <family val="2"/>
    </font>
    <font>
      <sz val="11"/>
      <name val="Times New Roman"/>
      <family val="1"/>
    </font>
    <font>
      <b/>
      <sz val="10"/>
      <color indexed="58"/>
      <name val="Times New Roman"/>
      <family val="1"/>
    </font>
    <font>
      <sz val="22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2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4" fillId="0" borderId="3" xfId="0" applyFont="1" applyBorder="1"/>
    <xf numFmtId="0" fontId="8" fillId="0" borderId="0" xfId="0" applyFont="1" applyBorder="1"/>
    <xf numFmtId="0" fontId="5" fillId="0" borderId="0" xfId="0" applyFont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7" fillId="0" borderId="1" xfId="0" applyFont="1" applyBorder="1"/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1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24" fillId="0" borderId="1" xfId="0" applyFont="1" applyBorder="1" applyAlignment="1">
      <alignment horizontal="left"/>
    </xf>
    <xf numFmtId="0" fontId="25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/>
    <xf numFmtId="0" fontId="26" fillId="0" borderId="1" xfId="0" applyFont="1" applyBorder="1" applyAlignment="1">
      <alignment horizontal="left"/>
    </xf>
    <xf numFmtId="12" fontId="11" fillId="0" borderId="1" xfId="0" applyNumberFormat="1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left"/>
    </xf>
    <xf numFmtId="0" fontId="2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1" fillId="0" borderId="1" xfId="0" applyFont="1" applyBorder="1"/>
    <xf numFmtId="0" fontId="29" fillId="0" borderId="1" xfId="0" applyFont="1" applyBorder="1" applyAlignment="1">
      <alignment horizontal="left"/>
    </xf>
    <xf numFmtId="0" fontId="29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0" fillId="6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49" fontId="31" fillId="0" borderId="9" xfId="0" applyNumberFormat="1" applyFont="1" applyBorder="1" applyAlignment="1">
      <alignment wrapText="1"/>
    </xf>
    <xf numFmtId="49" fontId="31" fillId="0" borderId="10" xfId="0" applyNumberFormat="1" applyFont="1" applyBorder="1" applyAlignment="1">
      <alignment wrapText="1"/>
    </xf>
    <xf numFmtId="0" fontId="31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31" fillId="0" borderId="4" xfId="0" applyNumberFormat="1" applyFont="1" applyBorder="1" applyAlignment="1">
      <alignment horizontal="center" wrapText="1"/>
    </xf>
    <xf numFmtId="49" fontId="31" fillId="0" borderId="2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164" fontId="0" fillId="0" borderId="1" xfId="0" applyNumberFormat="1" applyBorder="1"/>
    <xf numFmtId="164" fontId="12" fillId="0" borderId="1" xfId="0" applyNumberFormat="1" applyFont="1" applyBorder="1"/>
    <xf numFmtId="164" fontId="12" fillId="0" borderId="12" xfId="0" applyNumberFormat="1" applyFont="1" applyBorder="1"/>
    <xf numFmtId="0" fontId="12" fillId="0" borderId="8" xfId="0" applyFont="1" applyBorder="1"/>
    <xf numFmtId="0" fontId="11" fillId="0" borderId="8" xfId="0" applyFont="1" applyBorder="1"/>
    <xf numFmtId="164" fontId="12" fillId="0" borderId="8" xfId="0" applyNumberFormat="1" applyFont="1" applyBorder="1"/>
    <xf numFmtId="164" fontId="11" fillId="0" borderId="8" xfId="0" applyNumberFormat="1" applyFont="1" applyBorder="1"/>
    <xf numFmtId="0" fontId="11" fillId="0" borderId="13" xfId="0" applyFont="1" applyBorder="1" applyAlignment="1">
      <alignment wrapText="1"/>
    </xf>
    <xf numFmtId="2" fontId="11" fillId="0" borderId="8" xfId="0" applyNumberFormat="1" applyFont="1" applyBorder="1"/>
    <xf numFmtId="0" fontId="11" fillId="0" borderId="14" xfId="0" applyFont="1" applyBorder="1" applyAlignment="1">
      <alignment/>
    </xf>
    <xf numFmtId="0" fontId="11" fillId="0" borderId="8" xfId="0" applyFont="1" applyFill="1" applyBorder="1"/>
    <xf numFmtId="0" fontId="11" fillId="0" borderId="14" xfId="0" applyFont="1" applyFill="1" applyBorder="1" applyAlignment="1">
      <alignment/>
    </xf>
    <xf numFmtId="0" fontId="11" fillId="5" borderId="8" xfId="0" applyFont="1" applyFill="1" applyBorder="1"/>
    <xf numFmtId="164" fontId="11" fillId="5" borderId="8" xfId="0" applyNumberFormat="1" applyFont="1" applyFill="1" applyBorder="1"/>
    <xf numFmtId="0" fontId="11" fillId="5" borderId="14" xfId="0" applyFont="1" applyFill="1" applyBorder="1" applyAlignment="1">
      <alignment/>
    </xf>
    <xf numFmtId="164" fontId="11" fillId="0" borderId="8" xfId="0" applyNumberFormat="1" applyFont="1" applyFill="1" applyBorder="1"/>
    <xf numFmtId="0" fontId="11" fillId="0" borderId="14" xfId="0" applyFont="1" applyBorder="1" applyAlignment="1">
      <alignment wrapText="1"/>
    </xf>
    <xf numFmtId="0" fontId="11" fillId="4" borderId="14" xfId="0" applyFont="1" applyFill="1" applyBorder="1" applyAlignment="1">
      <alignment/>
    </xf>
    <xf numFmtId="49" fontId="11" fillId="5" borderId="14" xfId="0" applyNumberFormat="1" applyFont="1" applyFill="1" applyBorder="1" applyAlignment="1">
      <alignment wrapText="1"/>
    </xf>
    <xf numFmtId="0" fontId="11" fillId="4" borderId="14" xfId="0" applyFont="1" applyFill="1" applyBorder="1" applyAlignment="1">
      <alignment wrapText="1"/>
    </xf>
    <xf numFmtId="0" fontId="11" fillId="4" borderId="8" xfId="0" applyFont="1" applyFill="1" applyBorder="1"/>
    <xf numFmtId="164" fontId="11" fillId="4" borderId="8" xfId="0" applyNumberFormat="1" applyFont="1" applyFill="1" applyBorder="1"/>
    <xf numFmtId="0" fontId="11" fillId="0" borderId="14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22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1" xfId="0" applyFont="1" applyBorder="1"/>
    <xf numFmtId="9" fontId="32" fillId="0" borderId="1" xfId="0" applyNumberFormat="1" applyFont="1" applyBorder="1"/>
    <xf numFmtId="0" fontId="0" fillId="0" borderId="5" xfId="0" applyBorder="1"/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20" fillId="0" borderId="12" xfId="0" applyFont="1" applyBorder="1"/>
    <xf numFmtId="0" fontId="20" fillId="0" borderId="8" xfId="0" applyFont="1" applyBorder="1"/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33" fillId="0" borderId="12" xfId="0" applyFont="1" applyBorder="1" applyAlignment="1">
      <alignment horizontal="right"/>
    </xf>
    <xf numFmtId="0" fontId="0" fillId="0" borderId="12" xfId="0" applyBorder="1"/>
    <xf numFmtId="0" fontId="12" fillId="0" borderId="12" xfId="0" applyFont="1" applyBorder="1" applyAlignment="1">
      <alignment horizontal="center" vertical="top" wrapText="1"/>
    </xf>
    <xf numFmtId="0" fontId="12" fillId="0" borderId="8" xfId="0" applyFont="1" applyBorder="1" applyAlignment="1">
      <alignment wrapText="1"/>
    </xf>
    <xf numFmtId="49" fontId="12" fillId="0" borderId="20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16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0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4" borderId="1" xfId="0" applyFont="1" applyFill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 topLeftCell="A1">
      <selection activeCell="D14" sqref="D14"/>
    </sheetView>
  </sheetViews>
  <sheetFormatPr defaultColWidth="9.00390625" defaultRowHeight="12.75"/>
  <cols>
    <col min="1" max="1" width="19.00390625" style="0" customWidth="1"/>
    <col min="2" max="2" width="5.50390625" style="0" customWidth="1"/>
    <col min="3" max="3" width="20.50390625" style="0" customWidth="1"/>
    <col min="4" max="4" width="5.50390625" style="0" customWidth="1"/>
    <col min="5" max="5" width="18.375" style="0" customWidth="1"/>
    <col min="6" max="6" width="4.50390625" style="0" customWidth="1"/>
    <col min="7" max="7" width="18.125" style="0" customWidth="1"/>
    <col min="8" max="8" width="4.50390625" style="0" customWidth="1"/>
    <col min="9" max="9" width="19.00390625" style="0" customWidth="1"/>
    <col min="10" max="10" width="4.50390625" style="0" customWidth="1"/>
    <col min="11" max="11" width="17.375" style="0" customWidth="1"/>
    <col min="12" max="12" width="5.50390625" style="0" customWidth="1"/>
  </cols>
  <sheetData>
    <row r="1" spans="1:12" ht="15.75" customHeigh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1"/>
      <c r="K1" s="2"/>
      <c r="L1" s="2"/>
    </row>
    <row r="2" spans="1:12" ht="12.75">
      <c r="A2" s="19" t="s">
        <v>106</v>
      </c>
      <c r="B2" s="19"/>
      <c r="C2" s="19" t="s">
        <v>107</v>
      </c>
      <c r="D2" s="19"/>
      <c r="E2" s="19" t="s">
        <v>108</v>
      </c>
      <c r="F2" s="19"/>
      <c r="G2" s="19" t="s">
        <v>109</v>
      </c>
      <c r="H2" s="19"/>
      <c r="I2" s="19" t="s">
        <v>110</v>
      </c>
      <c r="J2" s="19"/>
      <c r="K2" s="19" t="s">
        <v>111</v>
      </c>
      <c r="L2" s="2"/>
    </row>
    <row r="3" spans="1:12" ht="10.5" customHeight="1">
      <c r="A3" s="3" t="s">
        <v>16</v>
      </c>
      <c r="B3" s="3" t="s">
        <v>17</v>
      </c>
      <c r="C3" s="3" t="s">
        <v>16</v>
      </c>
      <c r="D3" s="3" t="s">
        <v>17</v>
      </c>
      <c r="E3" s="4" t="s">
        <v>16</v>
      </c>
      <c r="F3" s="3" t="s">
        <v>17</v>
      </c>
      <c r="G3" s="3" t="s">
        <v>16</v>
      </c>
      <c r="H3" s="3" t="s">
        <v>17</v>
      </c>
      <c r="I3" s="3" t="s">
        <v>16</v>
      </c>
      <c r="J3" s="3" t="s">
        <v>17</v>
      </c>
      <c r="K3" s="4" t="s">
        <v>16</v>
      </c>
      <c r="L3" s="3" t="s">
        <v>17</v>
      </c>
    </row>
    <row r="4" spans="1:12" ht="10.5" customHeight="1">
      <c r="A4" s="3" t="s">
        <v>18</v>
      </c>
      <c r="B4" s="3" t="s">
        <v>19</v>
      </c>
      <c r="C4" s="3" t="s">
        <v>18</v>
      </c>
      <c r="D4" s="3" t="s">
        <v>19</v>
      </c>
      <c r="E4" s="3" t="s">
        <v>18</v>
      </c>
      <c r="F4" s="3" t="s">
        <v>19</v>
      </c>
      <c r="G4" s="3" t="s">
        <v>18</v>
      </c>
      <c r="H4" s="3" t="s">
        <v>19</v>
      </c>
      <c r="I4" s="3" t="s">
        <v>18</v>
      </c>
      <c r="J4" s="3" t="s">
        <v>19</v>
      </c>
      <c r="K4" s="4" t="s">
        <v>18</v>
      </c>
      <c r="L4" s="3" t="s">
        <v>19</v>
      </c>
    </row>
    <row r="5" spans="1:12" s="5" customFormat="1" ht="11.25" customHeight="1">
      <c r="A5" s="7" t="s">
        <v>60</v>
      </c>
      <c r="B5" s="8">
        <v>200</v>
      </c>
      <c r="C5" s="7" t="s">
        <v>67</v>
      </c>
      <c r="D5" s="9" t="s">
        <v>80</v>
      </c>
      <c r="E5" s="7" t="s">
        <v>41</v>
      </c>
      <c r="F5" s="10">
        <v>100</v>
      </c>
      <c r="G5" s="7" t="s">
        <v>74</v>
      </c>
      <c r="H5" s="10">
        <v>30</v>
      </c>
      <c r="I5" s="7" t="s">
        <v>91</v>
      </c>
      <c r="J5" s="11" t="s">
        <v>80</v>
      </c>
      <c r="K5" s="7" t="s">
        <v>92</v>
      </c>
      <c r="L5" s="8" t="s">
        <v>43</v>
      </c>
    </row>
    <row r="6" spans="1:12" s="5" customFormat="1" ht="9.75" customHeight="1">
      <c r="A6" s="7" t="s">
        <v>20</v>
      </c>
      <c r="B6" s="12" t="s">
        <v>46</v>
      </c>
      <c r="C6" s="7" t="s">
        <v>87</v>
      </c>
      <c r="D6" s="12">
        <v>150</v>
      </c>
      <c r="E6" s="7" t="s">
        <v>82</v>
      </c>
      <c r="F6" s="9">
        <v>50</v>
      </c>
      <c r="G6" s="7" t="s">
        <v>21</v>
      </c>
      <c r="H6" s="9" t="s">
        <v>72</v>
      </c>
      <c r="I6" s="7" t="s">
        <v>81</v>
      </c>
      <c r="J6" s="9">
        <v>150</v>
      </c>
      <c r="K6" s="7" t="s">
        <v>87</v>
      </c>
      <c r="L6" s="8">
        <v>150</v>
      </c>
    </row>
    <row r="7" spans="1:12" s="5" customFormat="1" ht="10.5" customHeight="1">
      <c r="A7" s="7" t="s">
        <v>13</v>
      </c>
      <c r="B7" s="8">
        <v>200</v>
      </c>
      <c r="C7" s="7" t="s">
        <v>4</v>
      </c>
      <c r="D7" s="8">
        <v>200</v>
      </c>
      <c r="E7" s="7" t="s">
        <v>88</v>
      </c>
      <c r="F7" s="9">
        <v>150</v>
      </c>
      <c r="G7" s="7" t="s">
        <v>4</v>
      </c>
      <c r="H7" s="13" t="s">
        <v>42</v>
      </c>
      <c r="I7" s="7" t="s">
        <v>0</v>
      </c>
      <c r="J7" s="8">
        <v>200</v>
      </c>
      <c r="K7" s="7" t="s">
        <v>6</v>
      </c>
      <c r="L7" s="8">
        <v>200</v>
      </c>
    </row>
    <row r="8" spans="1:12" s="5" customFormat="1" ht="12" customHeight="1">
      <c r="A8" s="7" t="s">
        <v>7</v>
      </c>
      <c r="B8" s="9">
        <v>40</v>
      </c>
      <c r="C8" s="7" t="s">
        <v>7</v>
      </c>
      <c r="D8" s="8">
        <v>50</v>
      </c>
      <c r="E8" s="7" t="s">
        <v>6</v>
      </c>
      <c r="F8" s="9">
        <v>200</v>
      </c>
      <c r="G8" s="7" t="s">
        <v>7</v>
      </c>
      <c r="H8" s="9">
        <v>40</v>
      </c>
      <c r="I8" s="7" t="s">
        <v>7</v>
      </c>
      <c r="J8" s="9">
        <v>40</v>
      </c>
      <c r="K8" s="14" t="s">
        <v>76</v>
      </c>
      <c r="L8" s="8" t="s">
        <v>47</v>
      </c>
    </row>
    <row r="9" spans="1:12" s="5" customFormat="1" ht="11.25" customHeight="1">
      <c r="A9" s="7" t="s">
        <v>8</v>
      </c>
      <c r="B9" s="8">
        <v>15</v>
      </c>
      <c r="C9" s="7" t="s">
        <v>1</v>
      </c>
      <c r="D9" s="9">
        <v>15</v>
      </c>
      <c r="E9" s="7" t="s">
        <v>50</v>
      </c>
      <c r="F9" s="9">
        <v>40</v>
      </c>
      <c r="G9" s="7"/>
      <c r="H9" s="9"/>
      <c r="I9" s="7" t="s">
        <v>95</v>
      </c>
      <c r="J9" s="9">
        <v>25</v>
      </c>
      <c r="K9" s="15" t="s">
        <v>22</v>
      </c>
      <c r="L9" s="8">
        <v>100</v>
      </c>
    </row>
    <row r="10" spans="1:12" s="5" customFormat="1" ht="12" customHeight="1">
      <c r="A10" s="7" t="s">
        <v>22</v>
      </c>
      <c r="B10" s="9">
        <v>100</v>
      </c>
      <c r="C10" s="7"/>
      <c r="D10" s="9"/>
      <c r="E10" s="7"/>
      <c r="F10" s="9"/>
      <c r="G10" s="7"/>
      <c r="H10" s="9"/>
      <c r="I10" s="7"/>
      <c r="J10" s="9"/>
      <c r="K10" s="15"/>
      <c r="L10" s="8"/>
    </row>
    <row r="11" spans="1:12" s="5" customFormat="1" ht="9.75" customHeight="1">
      <c r="A11" s="3" t="s">
        <v>23</v>
      </c>
      <c r="B11" s="3"/>
      <c r="C11" s="3" t="s">
        <v>23</v>
      </c>
      <c r="D11" s="3"/>
      <c r="E11" s="3" t="s">
        <v>23</v>
      </c>
      <c r="F11" s="3"/>
      <c r="G11" s="3" t="s">
        <v>23</v>
      </c>
      <c r="H11" s="3"/>
      <c r="I11" s="3" t="s">
        <v>23</v>
      </c>
      <c r="J11" s="3"/>
      <c r="K11" s="3" t="s">
        <v>105</v>
      </c>
      <c r="L11" s="6"/>
    </row>
    <row r="12" spans="1:12" s="5" customFormat="1" ht="10.5" customHeight="1">
      <c r="A12" s="3" t="s">
        <v>24</v>
      </c>
      <c r="B12" s="3"/>
      <c r="C12" s="3" t="s">
        <v>24</v>
      </c>
      <c r="D12" s="3"/>
      <c r="E12" s="3" t="s">
        <v>24</v>
      </c>
      <c r="F12" s="3"/>
      <c r="G12" s="3" t="s">
        <v>24</v>
      </c>
      <c r="H12" s="3"/>
      <c r="I12" s="3" t="s">
        <v>24</v>
      </c>
      <c r="J12" s="3"/>
      <c r="K12" s="3" t="s">
        <v>24</v>
      </c>
      <c r="L12" s="6"/>
    </row>
    <row r="13" spans="1:12" s="5" customFormat="1" ht="13.5" customHeight="1">
      <c r="A13" s="7" t="s">
        <v>52</v>
      </c>
      <c r="B13" s="8">
        <v>80</v>
      </c>
      <c r="C13" s="7" t="s">
        <v>15</v>
      </c>
      <c r="D13" s="9">
        <v>60</v>
      </c>
      <c r="E13" s="7" t="s">
        <v>86</v>
      </c>
      <c r="F13" s="9">
        <v>60</v>
      </c>
      <c r="G13" s="7" t="s">
        <v>14</v>
      </c>
      <c r="H13" s="12" t="s">
        <v>102</v>
      </c>
      <c r="I13" s="7" t="s">
        <v>15</v>
      </c>
      <c r="J13" s="11" t="s">
        <v>97</v>
      </c>
      <c r="K13" s="7" t="s">
        <v>48</v>
      </c>
      <c r="L13" s="8">
        <v>60</v>
      </c>
    </row>
    <row r="14" spans="1:12" s="5" customFormat="1" ht="11.25" customHeight="1">
      <c r="A14" s="7" t="s">
        <v>83</v>
      </c>
      <c r="B14" s="8" t="s">
        <v>99</v>
      </c>
      <c r="C14" s="7" t="s">
        <v>100</v>
      </c>
      <c r="D14" s="9" t="s">
        <v>99</v>
      </c>
      <c r="E14" s="7" t="s">
        <v>34</v>
      </c>
      <c r="F14" s="9">
        <v>250</v>
      </c>
      <c r="G14" s="7" t="s">
        <v>89</v>
      </c>
      <c r="H14" s="8">
        <v>200</v>
      </c>
      <c r="I14" s="7" t="s">
        <v>26</v>
      </c>
      <c r="J14" s="8">
        <v>200</v>
      </c>
      <c r="K14" s="7" t="s">
        <v>9</v>
      </c>
      <c r="L14" s="8">
        <v>200</v>
      </c>
    </row>
    <row r="15" spans="1:12" s="5" customFormat="1" ht="11.25" customHeight="1">
      <c r="A15" s="7" t="s">
        <v>84</v>
      </c>
      <c r="B15" s="12" t="s">
        <v>43</v>
      </c>
      <c r="C15" s="7" t="s">
        <v>36</v>
      </c>
      <c r="D15" s="9" t="s">
        <v>43</v>
      </c>
      <c r="E15" s="15" t="s">
        <v>63</v>
      </c>
      <c r="F15" s="9" t="s">
        <v>103</v>
      </c>
      <c r="G15" s="7" t="s">
        <v>32</v>
      </c>
      <c r="H15" s="9" t="s">
        <v>104</v>
      </c>
      <c r="I15" s="7" t="s">
        <v>44</v>
      </c>
      <c r="J15" s="9" t="s">
        <v>101</v>
      </c>
      <c r="K15" s="7" t="s">
        <v>64</v>
      </c>
      <c r="L15" s="8" t="s">
        <v>103</v>
      </c>
    </row>
    <row r="16" spans="1:12" s="5" customFormat="1" ht="10.5" customHeight="1">
      <c r="A16" s="7" t="s">
        <v>85</v>
      </c>
      <c r="B16" s="8">
        <v>150</v>
      </c>
      <c r="C16" s="7" t="s">
        <v>27</v>
      </c>
      <c r="D16" s="9">
        <v>150</v>
      </c>
      <c r="E16" s="7" t="s">
        <v>45</v>
      </c>
      <c r="F16" s="9">
        <v>200</v>
      </c>
      <c r="G16" s="7" t="s">
        <v>90</v>
      </c>
      <c r="H16" s="9">
        <v>150</v>
      </c>
      <c r="I16" s="7" t="s">
        <v>27</v>
      </c>
      <c r="J16" s="8">
        <v>150</v>
      </c>
      <c r="K16" s="7" t="s">
        <v>59</v>
      </c>
      <c r="L16" s="8">
        <v>200</v>
      </c>
    </row>
    <row r="17" spans="1:12" s="5" customFormat="1" ht="12" customHeight="1">
      <c r="A17" s="7" t="s">
        <v>73</v>
      </c>
      <c r="B17" s="8">
        <v>200</v>
      </c>
      <c r="C17" s="7" t="s">
        <v>73</v>
      </c>
      <c r="D17" s="9" t="s">
        <v>30</v>
      </c>
      <c r="E17" s="7" t="s">
        <v>7</v>
      </c>
      <c r="F17" s="9">
        <v>40</v>
      </c>
      <c r="G17" s="7" t="s">
        <v>2</v>
      </c>
      <c r="H17" s="16" t="s">
        <v>30</v>
      </c>
      <c r="I17" s="7" t="s">
        <v>45</v>
      </c>
      <c r="J17" s="12" t="s">
        <v>42</v>
      </c>
      <c r="K17" s="7" t="s">
        <v>29</v>
      </c>
      <c r="L17" s="8">
        <v>50</v>
      </c>
    </row>
    <row r="18" spans="1:12" s="5" customFormat="1" ht="12" customHeight="1">
      <c r="A18" s="7" t="s">
        <v>29</v>
      </c>
      <c r="B18" s="9">
        <v>50</v>
      </c>
      <c r="C18" s="7" t="s">
        <v>29</v>
      </c>
      <c r="D18" s="9">
        <v>50</v>
      </c>
      <c r="E18" s="7" t="s">
        <v>29</v>
      </c>
      <c r="F18" s="9">
        <v>50</v>
      </c>
      <c r="G18" s="7" t="s">
        <v>29</v>
      </c>
      <c r="H18" s="12">
        <v>50</v>
      </c>
      <c r="I18" s="7" t="s">
        <v>29</v>
      </c>
      <c r="J18" s="12">
        <v>50</v>
      </c>
      <c r="K18" s="7" t="s">
        <v>7</v>
      </c>
      <c r="L18" s="8">
        <v>40</v>
      </c>
    </row>
    <row r="19" spans="1:12" s="5" customFormat="1" ht="11.25" customHeight="1">
      <c r="A19" s="7" t="s">
        <v>7</v>
      </c>
      <c r="B19" s="9">
        <v>40</v>
      </c>
      <c r="C19" s="7" t="s">
        <v>7</v>
      </c>
      <c r="D19" s="9">
        <v>40</v>
      </c>
      <c r="E19" s="7"/>
      <c r="F19" s="9"/>
      <c r="G19" s="7" t="s">
        <v>7</v>
      </c>
      <c r="H19" s="9">
        <v>40</v>
      </c>
      <c r="I19" s="7" t="s">
        <v>7</v>
      </c>
      <c r="J19" s="9">
        <v>40</v>
      </c>
      <c r="K19" s="17"/>
      <c r="L19" s="7"/>
    </row>
    <row r="20" spans="1:12" ht="11.25" customHeight="1">
      <c r="A20" s="19" t="s">
        <v>112</v>
      </c>
      <c r="B20" s="19"/>
      <c r="C20" s="19" t="s">
        <v>113</v>
      </c>
      <c r="D20" s="19"/>
      <c r="E20" s="19" t="s">
        <v>114</v>
      </c>
      <c r="F20" s="19"/>
      <c r="G20" s="19" t="s">
        <v>115</v>
      </c>
      <c r="H20" s="19"/>
      <c r="I20" s="19" t="s">
        <v>116</v>
      </c>
      <c r="J20" s="19"/>
      <c r="K20" s="19" t="s">
        <v>117</v>
      </c>
      <c r="L20" s="2"/>
    </row>
    <row r="21" spans="1:12" ht="12" customHeight="1">
      <c r="A21" s="3" t="s">
        <v>16</v>
      </c>
      <c r="B21" s="3" t="s">
        <v>17</v>
      </c>
      <c r="C21" s="3" t="s">
        <v>16</v>
      </c>
      <c r="D21" s="3" t="s">
        <v>17</v>
      </c>
      <c r="E21" s="4" t="s">
        <v>16</v>
      </c>
      <c r="F21" s="3" t="s">
        <v>17</v>
      </c>
      <c r="G21" s="3" t="s">
        <v>16</v>
      </c>
      <c r="H21" s="3" t="s">
        <v>17</v>
      </c>
      <c r="I21" s="3" t="s">
        <v>16</v>
      </c>
      <c r="J21" s="3" t="s">
        <v>17</v>
      </c>
      <c r="K21" s="4" t="s">
        <v>16</v>
      </c>
      <c r="L21" s="3" t="s">
        <v>17</v>
      </c>
    </row>
    <row r="22" spans="1:12" ht="10.5" customHeight="1">
      <c r="A22" s="3" t="s">
        <v>18</v>
      </c>
      <c r="B22" s="3" t="s">
        <v>19</v>
      </c>
      <c r="C22" s="3"/>
      <c r="D22" s="3"/>
      <c r="E22" s="3" t="s">
        <v>18</v>
      </c>
      <c r="F22" s="3" t="s">
        <v>19</v>
      </c>
      <c r="G22" s="3" t="s">
        <v>18</v>
      </c>
      <c r="H22" s="3" t="s">
        <v>19</v>
      </c>
      <c r="I22" s="3" t="s">
        <v>18</v>
      </c>
      <c r="J22" s="3" t="s">
        <v>19</v>
      </c>
      <c r="K22" s="3" t="s">
        <v>18</v>
      </c>
      <c r="L22" s="3" t="s">
        <v>19</v>
      </c>
    </row>
    <row r="23" spans="1:12" ht="12.75" customHeight="1">
      <c r="A23" s="7" t="s">
        <v>61</v>
      </c>
      <c r="B23" s="9" t="s">
        <v>62</v>
      </c>
      <c r="C23" s="7" t="s">
        <v>66</v>
      </c>
      <c r="D23" s="9" t="s">
        <v>43</v>
      </c>
      <c r="E23" s="7" t="s">
        <v>96</v>
      </c>
      <c r="F23" s="10">
        <v>100</v>
      </c>
      <c r="G23" s="7" t="s">
        <v>91</v>
      </c>
      <c r="H23" s="11" t="s">
        <v>80</v>
      </c>
      <c r="I23" s="7" t="s">
        <v>94</v>
      </c>
      <c r="J23" s="9">
        <v>30</v>
      </c>
      <c r="K23" s="7" t="s">
        <v>68</v>
      </c>
      <c r="L23" s="9">
        <v>200</v>
      </c>
    </row>
    <row r="24" spans="1:12" ht="10.5" customHeight="1">
      <c r="A24" s="7" t="s">
        <v>31</v>
      </c>
      <c r="B24" s="12" t="s">
        <v>46</v>
      </c>
      <c r="C24" s="7" t="s">
        <v>98</v>
      </c>
      <c r="D24" s="9">
        <v>150</v>
      </c>
      <c r="E24" s="7" t="s">
        <v>49</v>
      </c>
      <c r="F24" s="9">
        <v>50</v>
      </c>
      <c r="G24" s="7" t="s">
        <v>11</v>
      </c>
      <c r="H24" s="9">
        <v>150</v>
      </c>
      <c r="I24" s="7" t="s">
        <v>93</v>
      </c>
      <c r="J24" s="9" t="s">
        <v>72</v>
      </c>
      <c r="K24" s="7" t="s">
        <v>69</v>
      </c>
      <c r="L24" s="9" t="s">
        <v>79</v>
      </c>
    </row>
    <row r="25" spans="1:12" ht="11.25" customHeight="1">
      <c r="A25" s="7" t="s">
        <v>6</v>
      </c>
      <c r="B25" s="9">
        <v>200</v>
      </c>
      <c r="C25" s="7" t="s">
        <v>0</v>
      </c>
      <c r="D25" s="9">
        <v>200</v>
      </c>
      <c r="E25" s="7" t="s">
        <v>56</v>
      </c>
      <c r="F25" s="10">
        <v>150</v>
      </c>
      <c r="G25" s="7" t="s">
        <v>4</v>
      </c>
      <c r="H25" s="9">
        <v>200</v>
      </c>
      <c r="I25" s="7" t="s">
        <v>13</v>
      </c>
      <c r="J25" s="9">
        <v>200</v>
      </c>
      <c r="K25" s="7" t="s">
        <v>70</v>
      </c>
      <c r="L25" s="10">
        <v>200</v>
      </c>
    </row>
    <row r="26" spans="1:12" ht="12.75" customHeight="1">
      <c r="A26" s="7" t="s">
        <v>7</v>
      </c>
      <c r="B26" s="9">
        <v>40</v>
      </c>
      <c r="C26" s="7" t="s">
        <v>7</v>
      </c>
      <c r="D26" s="9">
        <v>40</v>
      </c>
      <c r="E26" s="7" t="s">
        <v>3</v>
      </c>
      <c r="F26" s="9">
        <v>200</v>
      </c>
      <c r="G26" s="7" t="s">
        <v>7</v>
      </c>
      <c r="H26" s="9">
        <v>40</v>
      </c>
      <c r="I26" s="7" t="s">
        <v>7</v>
      </c>
      <c r="J26" s="9">
        <v>50</v>
      </c>
      <c r="K26" s="7" t="s">
        <v>12</v>
      </c>
      <c r="L26" s="8">
        <v>50</v>
      </c>
    </row>
    <row r="27" spans="1:12" ht="12" customHeight="1">
      <c r="A27" s="7" t="s">
        <v>12</v>
      </c>
      <c r="B27" s="9">
        <v>50</v>
      </c>
      <c r="C27" s="7"/>
      <c r="D27" s="9"/>
      <c r="E27" s="7" t="s">
        <v>50</v>
      </c>
      <c r="F27" s="9">
        <v>40</v>
      </c>
      <c r="G27" s="7" t="s">
        <v>8</v>
      </c>
      <c r="H27" s="9">
        <v>10</v>
      </c>
      <c r="I27" s="7" t="s">
        <v>1</v>
      </c>
      <c r="J27" s="9">
        <v>15</v>
      </c>
      <c r="K27" s="7"/>
      <c r="L27" s="8"/>
    </row>
    <row r="28" spans="1:12" ht="11.25" customHeight="1">
      <c r="A28" s="7"/>
      <c r="B28" s="9"/>
      <c r="C28" s="7"/>
      <c r="D28" s="9"/>
      <c r="E28" s="7"/>
      <c r="F28" s="9"/>
      <c r="G28" s="7" t="s">
        <v>77</v>
      </c>
      <c r="H28" s="9">
        <v>25</v>
      </c>
      <c r="I28" s="7"/>
      <c r="J28" s="9"/>
      <c r="K28" s="7"/>
      <c r="L28" s="8"/>
    </row>
    <row r="29" spans="1:12" ht="12.75">
      <c r="A29" s="3" t="s">
        <v>23</v>
      </c>
      <c r="B29" s="3"/>
      <c r="C29" s="3" t="s">
        <v>23</v>
      </c>
      <c r="D29" s="3"/>
      <c r="E29" s="3" t="s">
        <v>23</v>
      </c>
      <c r="F29" s="3"/>
      <c r="G29" s="3" t="s">
        <v>23</v>
      </c>
      <c r="H29" s="3"/>
      <c r="I29" s="3" t="s">
        <v>23</v>
      </c>
      <c r="J29" s="3"/>
      <c r="K29" s="3" t="s">
        <v>105</v>
      </c>
      <c r="L29" s="6"/>
    </row>
    <row r="30" spans="1:12" ht="12" customHeight="1">
      <c r="A30" s="3" t="s">
        <v>24</v>
      </c>
      <c r="B30" s="3"/>
      <c r="C30" s="3" t="s">
        <v>24</v>
      </c>
      <c r="D30" s="3"/>
      <c r="E30" s="3" t="s">
        <v>24</v>
      </c>
      <c r="F30" s="3"/>
      <c r="G30" s="3" t="s">
        <v>24</v>
      </c>
      <c r="H30" s="3"/>
      <c r="I30" s="3" t="s">
        <v>24</v>
      </c>
      <c r="J30" s="3"/>
      <c r="K30" s="3" t="s">
        <v>24</v>
      </c>
      <c r="L30" s="6"/>
    </row>
    <row r="31" spans="1:12" ht="12.75">
      <c r="A31" s="7" t="s">
        <v>25</v>
      </c>
      <c r="B31" s="12" t="s">
        <v>97</v>
      </c>
      <c r="C31" s="7" t="s">
        <v>10</v>
      </c>
      <c r="D31" s="9">
        <v>60</v>
      </c>
      <c r="E31" s="7" t="s">
        <v>15</v>
      </c>
      <c r="F31" s="10">
        <v>60</v>
      </c>
      <c r="G31" s="7" t="s">
        <v>78</v>
      </c>
      <c r="H31" s="10">
        <v>60</v>
      </c>
      <c r="I31" s="7" t="s">
        <v>75</v>
      </c>
      <c r="J31" s="9">
        <v>80</v>
      </c>
      <c r="K31" s="18" t="s">
        <v>48</v>
      </c>
      <c r="L31" s="8">
        <v>60</v>
      </c>
    </row>
    <row r="32" spans="1:12" ht="10.5" customHeight="1">
      <c r="A32" s="7" t="s">
        <v>71</v>
      </c>
      <c r="B32" s="8" t="s">
        <v>99</v>
      </c>
      <c r="C32" s="7" t="s">
        <v>34</v>
      </c>
      <c r="D32" s="9">
        <v>200</v>
      </c>
      <c r="E32" s="7" t="s">
        <v>26</v>
      </c>
      <c r="F32" s="9">
        <v>200</v>
      </c>
      <c r="G32" s="7" t="s">
        <v>33</v>
      </c>
      <c r="H32" s="9">
        <v>200</v>
      </c>
      <c r="I32" s="18" t="s">
        <v>9</v>
      </c>
      <c r="J32" s="9">
        <v>200</v>
      </c>
      <c r="K32" s="7" t="s">
        <v>35</v>
      </c>
      <c r="L32" s="8" t="s">
        <v>99</v>
      </c>
    </row>
    <row r="33" spans="1:12" ht="10.5" customHeight="1">
      <c r="A33" s="7" t="s">
        <v>51</v>
      </c>
      <c r="B33" s="9" t="s">
        <v>72</v>
      </c>
      <c r="C33" s="7" t="s">
        <v>55</v>
      </c>
      <c r="D33" s="9">
        <v>80</v>
      </c>
      <c r="E33" s="7" t="s">
        <v>53</v>
      </c>
      <c r="F33" s="9" t="s">
        <v>43</v>
      </c>
      <c r="G33" s="7" t="s">
        <v>44</v>
      </c>
      <c r="H33" s="9" t="s">
        <v>101</v>
      </c>
      <c r="I33" s="7" t="s">
        <v>5</v>
      </c>
      <c r="J33" s="9" t="s">
        <v>103</v>
      </c>
      <c r="K33" s="15" t="s">
        <v>57</v>
      </c>
      <c r="L33" s="8" t="s">
        <v>80</v>
      </c>
    </row>
    <row r="34" spans="1:12" ht="11.25" customHeight="1">
      <c r="A34" s="7" t="s">
        <v>28</v>
      </c>
      <c r="B34" s="9">
        <v>200</v>
      </c>
      <c r="C34" s="7" t="s">
        <v>54</v>
      </c>
      <c r="D34" s="12">
        <v>150</v>
      </c>
      <c r="E34" s="7" t="s">
        <v>37</v>
      </c>
      <c r="F34" s="9">
        <v>150</v>
      </c>
      <c r="G34" s="7" t="s">
        <v>65</v>
      </c>
      <c r="H34" s="9">
        <v>150</v>
      </c>
      <c r="I34" s="7" t="s">
        <v>40</v>
      </c>
      <c r="J34" s="9">
        <v>200</v>
      </c>
      <c r="K34" s="15" t="s">
        <v>58</v>
      </c>
      <c r="L34" s="8">
        <v>150</v>
      </c>
    </row>
    <row r="35" spans="1:12" ht="11.25" customHeight="1">
      <c r="A35" s="7" t="s">
        <v>29</v>
      </c>
      <c r="B35" s="9">
        <v>50</v>
      </c>
      <c r="C35" s="7" t="s">
        <v>39</v>
      </c>
      <c r="D35" s="9" t="s">
        <v>30</v>
      </c>
      <c r="E35" s="7" t="s">
        <v>45</v>
      </c>
      <c r="F35" s="9">
        <v>200</v>
      </c>
      <c r="G35" s="7" t="s">
        <v>45</v>
      </c>
      <c r="H35" s="9" t="s">
        <v>30</v>
      </c>
      <c r="I35" s="7" t="s">
        <v>29</v>
      </c>
      <c r="J35" s="9">
        <v>50</v>
      </c>
      <c r="K35" s="15" t="s">
        <v>38</v>
      </c>
      <c r="L35" s="8">
        <v>200</v>
      </c>
    </row>
    <row r="36" spans="1:12" ht="12.75">
      <c r="A36" s="7" t="s">
        <v>7</v>
      </c>
      <c r="B36" s="9">
        <v>40</v>
      </c>
      <c r="C36" s="7" t="s">
        <v>29</v>
      </c>
      <c r="D36" s="9">
        <v>50</v>
      </c>
      <c r="E36" s="7" t="s">
        <v>7</v>
      </c>
      <c r="F36" s="9">
        <v>40</v>
      </c>
      <c r="G36" s="7" t="s">
        <v>29</v>
      </c>
      <c r="H36" s="9">
        <v>50</v>
      </c>
      <c r="I36" s="7" t="s">
        <v>7</v>
      </c>
      <c r="J36" s="9">
        <v>40</v>
      </c>
      <c r="K36" s="7" t="s">
        <v>29</v>
      </c>
      <c r="L36" s="9">
        <v>50</v>
      </c>
    </row>
    <row r="37" spans="1:12" ht="12" customHeight="1">
      <c r="A37" s="7"/>
      <c r="B37" s="9"/>
      <c r="C37" s="7" t="s">
        <v>7</v>
      </c>
      <c r="D37" s="9">
        <v>40</v>
      </c>
      <c r="E37" s="7" t="s">
        <v>29</v>
      </c>
      <c r="F37" s="12">
        <v>50</v>
      </c>
      <c r="G37" s="7" t="s">
        <v>7</v>
      </c>
      <c r="H37" s="9">
        <v>50</v>
      </c>
      <c r="I37" s="7" t="s">
        <v>22</v>
      </c>
      <c r="J37" s="8">
        <v>50</v>
      </c>
      <c r="K37" s="7" t="s">
        <v>7</v>
      </c>
      <c r="L37" s="9">
        <v>40</v>
      </c>
    </row>
    <row r="38" ht="11.25" customHeight="1"/>
    <row r="41" ht="9.75" customHeight="1"/>
    <row r="42" ht="12" customHeight="1"/>
    <row r="43" ht="12" customHeight="1"/>
  </sheetData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3"/>
  <sheetViews>
    <sheetView tabSelected="1" workbookViewId="0" topLeftCell="A1">
      <selection activeCell="Q23" sqref="Q23"/>
    </sheetView>
  </sheetViews>
  <sheetFormatPr defaultColWidth="9.00390625" defaultRowHeight="12.75"/>
  <sheetData>
    <row r="1" spans="1:15" ht="17.25" customHeight="1">
      <c r="A1" s="284" t="s">
        <v>455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3.5" customHeight="1">
      <c r="A2" s="273"/>
      <c r="B2" s="273"/>
      <c r="C2" s="283"/>
      <c r="D2" s="282" t="s">
        <v>367</v>
      </c>
      <c r="E2" s="281"/>
      <c r="F2" s="280"/>
      <c r="G2" s="279"/>
      <c r="H2" s="279"/>
      <c r="I2" s="279"/>
      <c r="J2" s="279"/>
      <c r="K2" s="279"/>
      <c r="L2" s="273"/>
      <c r="M2" s="273"/>
      <c r="N2" s="273"/>
      <c r="O2" s="273"/>
    </row>
    <row r="3" spans="1:243" s="126" customFormat="1" ht="27.75" customHeight="1">
      <c r="A3" s="273"/>
      <c r="B3" s="273"/>
      <c r="C3" s="278"/>
      <c r="D3" s="277"/>
      <c r="E3" s="276"/>
      <c r="F3" s="275"/>
      <c r="G3" s="271" t="s">
        <v>427</v>
      </c>
      <c r="H3" s="191" t="s">
        <v>426</v>
      </c>
      <c r="I3" s="191"/>
      <c r="J3" s="191"/>
      <c r="K3" s="191"/>
      <c r="L3" s="274" t="s">
        <v>425</v>
      </c>
      <c r="M3" s="274"/>
      <c r="N3" s="274"/>
      <c r="O3" s="27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26" customFormat="1" ht="18.75" customHeight="1">
      <c r="A4" s="273"/>
      <c r="B4" s="273"/>
      <c r="C4" s="272"/>
      <c r="D4" s="226" t="s">
        <v>363</v>
      </c>
      <c r="E4" s="226" t="s">
        <v>362</v>
      </c>
      <c r="F4" s="226" t="s">
        <v>361</v>
      </c>
      <c r="G4" s="271"/>
      <c r="H4" s="145" t="s">
        <v>424</v>
      </c>
      <c r="I4" s="145" t="s">
        <v>423</v>
      </c>
      <c r="J4" s="145" t="s">
        <v>422</v>
      </c>
      <c r="K4" s="145" t="s">
        <v>421</v>
      </c>
      <c r="L4" s="145" t="s">
        <v>420</v>
      </c>
      <c r="M4" s="145" t="s">
        <v>419</v>
      </c>
      <c r="N4" s="145" t="s">
        <v>418</v>
      </c>
      <c r="O4" s="145" t="s">
        <v>417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6" customFormat="1" ht="17.25" customHeight="1">
      <c r="A5" s="221" t="s">
        <v>416</v>
      </c>
      <c r="B5" s="221"/>
      <c r="C5" s="220"/>
      <c r="D5" s="127"/>
      <c r="E5" s="127"/>
      <c r="F5" s="127"/>
      <c r="G5" s="224"/>
      <c r="H5" s="127"/>
      <c r="I5" s="127"/>
      <c r="J5" s="127"/>
      <c r="K5" s="127"/>
      <c r="L5" s="127"/>
      <c r="M5" s="127"/>
      <c r="N5" s="127"/>
      <c r="O5" s="127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26" customFormat="1" ht="13.5" customHeight="1">
      <c r="A6" s="193" t="s">
        <v>140</v>
      </c>
      <c r="B6" s="204"/>
      <c r="C6" s="260"/>
      <c r="D6" s="270">
        <v>22.7</v>
      </c>
      <c r="E6" s="270">
        <v>32.18</v>
      </c>
      <c r="F6" s="270">
        <v>101.53</v>
      </c>
      <c r="G6" s="270">
        <v>794</v>
      </c>
      <c r="H6" s="192">
        <v>0.202</v>
      </c>
      <c r="I6" s="192">
        <v>15.579</v>
      </c>
      <c r="J6" s="192">
        <v>0.1007</v>
      </c>
      <c r="K6" s="192">
        <v>3.579</v>
      </c>
      <c r="L6" s="192">
        <v>97.52</v>
      </c>
      <c r="M6" s="192">
        <v>214.15</v>
      </c>
      <c r="N6" s="192">
        <v>62.7</v>
      </c>
      <c r="O6" s="192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15" ht="13.5" customHeight="1">
      <c r="A7" s="193" t="s">
        <v>152</v>
      </c>
      <c r="B7" s="204"/>
      <c r="C7" s="260"/>
      <c r="D7" s="100">
        <v>103.49</v>
      </c>
      <c r="E7" s="100">
        <v>28.73</v>
      </c>
      <c r="F7" s="100">
        <v>129.8</v>
      </c>
      <c r="G7" s="100">
        <v>903.8</v>
      </c>
      <c r="H7" s="223">
        <v>0.33</v>
      </c>
      <c r="I7" s="187">
        <v>31</v>
      </c>
      <c r="J7" s="187">
        <v>0.036</v>
      </c>
      <c r="K7" s="187">
        <v>9.77</v>
      </c>
      <c r="L7" s="187">
        <v>120.25</v>
      </c>
      <c r="M7" s="187">
        <v>394.2</v>
      </c>
      <c r="N7" s="186">
        <v>101.3</v>
      </c>
      <c r="O7" s="186">
        <v>6.89</v>
      </c>
    </row>
    <row r="8" spans="1:15" ht="13.5" customHeight="1">
      <c r="A8" s="193" t="s">
        <v>403</v>
      </c>
      <c r="B8" s="204"/>
      <c r="C8" s="260"/>
      <c r="D8" s="100">
        <v>53.97</v>
      </c>
      <c r="E8" s="100">
        <v>74.31</v>
      </c>
      <c r="F8" s="100">
        <v>243.72</v>
      </c>
      <c r="G8" s="100">
        <v>1697.8</v>
      </c>
      <c r="H8" s="194">
        <f>SUM(H6:H7)</f>
        <v>0.532</v>
      </c>
      <c r="I8" s="194">
        <f>SUM(I6:I7)</f>
        <v>46.579</v>
      </c>
      <c r="J8" s="194">
        <f>SUM(J6:J7)</f>
        <v>0.1367</v>
      </c>
      <c r="K8" s="194">
        <f>SUM(K6:K7)</f>
        <v>13.349</v>
      </c>
      <c r="L8" s="194">
        <f>SUM(L6:L7)</f>
        <v>217.76999999999998</v>
      </c>
      <c r="M8" s="194">
        <f>SUM(M6:M7)</f>
        <v>608.35</v>
      </c>
      <c r="N8" s="194">
        <f>SUM(N6:N7)</f>
        <v>164</v>
      </c>
      <c r="O8" s="194">
        <f>SUM(O6:O7)</f>
        <v>9.059999999999999</v>
      </c>
    </row>
    <row r="9" spans="1:15" ht="13.5" customHeight="1">
      <c r="A9" s="269" t="s">
        <v>415</v>
      </c>
      <c r="B9" s="269"/>
      <c r="C9" s="269"/>
      <c r="D9" s="219"/>
      <c r="E9" s="219"/>
      <c r="F9" s="219"/>
      <c r="G9" s="218"/>
      <c r="H9" s="127"/>
      <c r="I9" s="217"/>
      <c r="J9" s="217"/>
      <c r="K9" s="217"/>
      <c r="L9" s="217"/>
      <c r="M9" s="217"/>
      <c r="N9" s="217"/>
      <c r="O9" s="217"/>
    </row>
    <row r="10" spans="1:15" ht="13.5" customHeight="1">
      <c r="A10" s="193" t="s">
        <v>140</v>
      </c>
      <c r="B10" s="204"/>
      <c r="C10" s="260"/>
      <c r="D10" s="100">
        <v>35.16</v>
      </c>
      <c r="E10" s="100">
        <v>20.24</v>
      </c>
      <c r="F10" s="100">
        <v>59.31</v>
      </c>
      <c r="G10" s="100">
        <v>656.5</v>
      </c>
      <c r="H10" s="188">
        <v>0.183</v>
      </c>
      <c r="I10" s="187">
        <v>2.859</v>
      </c>
      <c r="J10" s="187">
        <v>0.071</v>
      </c>
      <c r="K10" s="187">
        <v>0.948</v>
      </c>
      <c r="L10" s="187">
        <v>327.1</v>
      </c>
      <c r="M10" s="187">
        <v>289.7</v>
      </c>
      <c r="N10" s="187">
        <v>68.2</v>
      </c>
      <c r="O10" s="216">
        <v>1.79</v>
      </c>
    </row>
    <row r="11" spans="1:15" ht="13.5" customHeight="1">
      <c r="A11" s="193" t="s">
        <v>152</v>
      </c>
      <c r="B11" s="204"/>
      <c r="C11" s="260"/>
      <c r="D11" s="100">
        <v>19.27</v>
      </c>
      <c r="E11" s="100">
        <v>17.88</v>
      </c>
      <c r="F11" s="100">
        <v>88.28</v>
      </c>
      <c r="G11" s="100">
        <v>677.35</v>
      </c>
      <c r="H11" s="188">
        <v>0.412</v>
      </c>
      <c r="I11" s="187">
        <v>40.74</v>
      </c>
      <c r="J11" s="187">
        <v>0.098</v>
      </c>
      <c r="K11" s="187">
        <v>50.01</v>
      </c>
      <c r="L11" s="187">
        <v>142.8</v>
      </c>
      <c r="M11" s="187">
        <v>437.8</v>
      </c>
      <c r="N11" s="187">
        <v>135.9</v>
      </c>
      <c r="O11" s="186">
        <v>7.73</v>
      </c>
    </row>
    <row r="12" spans="1:15" ht="13.5" customHeight="1">
      <c r="A12" s="193" t="s">
        <v>403</v>
      </c>
      <c r="B12" s="204"/>
      <c r="C12" s="260"/>
      <c r="D12" s="100">
        <f>D10+D11</f>
        <v>54.42999999999999</v>
      </c>
      <c r="E12" s="100">
        <f>E10+E11</f>
        <v>38.12</v>
      </c>
      <c r="F12" s="100">
        <f>F10+F11</f>
        <v>147.59</v>
      </c>
      <c r="G12" s="100">
        <f>G10+G11</f>
        <v>1333.85</v>
      </c>
      <c r="H12" s="188">
        <f>SUM(H10:H11)</f>
        <v>0.595</v>
      </c>
      <c r="I12" s="188">
        <f>SUM(I10:I11)</f>
        <v>43.599000000000004</v>
      </c>
      <c r="J12" s="188">
        <f>SUM(J10:J11)</f>
        <v>0.16899999999999998</v>
      </c>
      <c r="K12" s="188">
        <f>SUM(K10:K11)</f>
        <v>50.958</v>
      </c>
      <c r="L12" s="188">
        <f>SUM(L10:L11)</f>
        <v>469.90000000000003</v>
      </c>
      <c r="M12" s="188">
        <f>SUM(M10:M11)</f>
        <v>727.5</v>
      </c>
      <c r="N12" s="188">
        <f>SUM(N10:N11)</f>
        <v>204.10000000000002</v>
      </c>
      <c r="O12" s="188">
        <f>SUM(O10:O11)</f>
        <v>9.52</v>
      </c>
    </row>
    <row r="13" spans="1:15" ht="13.5" customHeight="1">
      <c r="A13" s="263" t="s">
        <v>414</v>
      </c>
      <c r="B13" s="262"/>
      <c r="C13" s="262"/>
      <c r="D13" s="262"/>
      <c r="E13" s="262"/>
      <c r="F13" s="262"/>
      <c r="G13" s="261"/>
      <c r="H13" s="127"/>
      <c r="I13" s="196"/>
      <c r="J13" s="196"/>
      <c r="K13" s="196"/>
      <c r="L13" s="196"/>
      <c r="M13" s="196"/>
      <c r="N13" s="196"/>
      <c r="O13" s="196"/>
    </row>
    <row r="14" spans="1:15" ht="13.5" customHeight="1">
      <c r="A14" s="193" t="s">
        <v>140</v>
      </c>
      <c r="B14" s="204"/>
      <c r="C14" s="260"/>
      <c r="D14" s="100">
        <v>26.26</v>
      </c>
      <c r="E14" s="100">
        <v>26.12</v>
      </c>
      <c r="F14" s="100">
        <v>92.86</v>
      </c>
      <c r="G14" s="100">
        <v>710.55</v>
      </c>
      <c r="H14" s="188">
        <v>0.37</v>
      </c>
      <c r="I14" s="187">
        <v>8.1</v>
      </c>
      <c r="J14" s="187">
        <v>0.2</v>
      </c>
      <c r="K14" s="187">
        <v>1.589</v>
      </c>
      <c r="L14" s="187">
        <v>317.7</v>
      </c>
      <c r="M14" s="187">
        <v>385.4</v>
      </c>
      <c r="N14" s="186">
        <v>52.85</v>
      </c>
      <c r="O14" s="186">
        <v>3.45</v>
      </c>
    </row>
    <row r="15" spans="1:15" ht="13.5" customHeight="1">
      <c r="A15" s="193" t="s">
        <v>152</v>
      </c>
      <c r="B15" s="204"/>
      <c r="C15" s="260"/>
      <c r="D15" s="100">
        <v>41.58</v>
      </c>
      <c r="E15" s="100">
        <v>37.09</v>
      </c>
      <c r="F15" s="100">
        <v>92.34</v>
      </c>
      <c r="G15" s="100">
        <v>913</v>
      </c>
      <c r="H15" s="206">
        <v>0.388</v>
      </c>
      <c r="I15" s="212">
        <v>30.268</v>
      </c>
      <c r="J15" s="212">
        <v>0.032</v>
      </c>
      <c r="K15" s="212">
        <v>8.1</v>
      </c>
      <c r="L15" s="212">
        <v>125.53</v>
      </c>
      <c r="M15" s="212">
        <v>406.25</v>
      </c>
      <c r="N15" s="212">
        <v>143.07</v>
      </c>
      <c r="O15" s="212">
        <v>7.5</v>
      </c>
    </row>
    <row r="16" spans="1:15" ht="13.5" customHeight="1">
      <c r="A16" s="193" t="s">
        <v>403</v>
      </c>
      <c r="B16" s="204"/>
      <c r="C16" s="260"/>
      <c r="D16" s="100">
        <f>D15+D14</f>
        <v>67.84</v>
      </c>
      <c r="E16" s="100">
        <f>E15+E14</f>
        <v>63.21000000000001</v>
      </c>
      <c r="F16" s="100">
        <f>F15+F14</f>
        <v>185.2</v>
      </c>
      <c r="G16" s="100">
        <f>G15+G14</f>
        <v>1623.55</v>
      </c>
      <c r="H16" s="206">
        <f>SUM(H14:H15)</f>
        <v>0.758</v>
      </c>
      <c r="I16" s="206">
        <f>SUM(I14:I15)</f>
        <v>38.368</v>
      </c>
      <c r="J16" s="206">
        <f>SUM(J14:J15)</f>
        <v>0.232</v>
      </c>
      <c r="K16" s="206">
        <f>SUM(K14:K15)</f>
        <v>9.689</v>
      </c>
      <c r="L16" s="206">
        <f>SUM(L14:L15)</f>
        <v>443.23</v>
      </c>
      <c r="M16" s="206">
        <f>SUM(M14:M15)</f>
        <v>791.65</v>
      </c>
      <c r="N16" s="206">
        <f>SUM(N14:N15)</f>
        <v>195.92</v>
      </c>
      <c r="O16" s="206">
        <f>SUM(O14:O15)</f>
        <v>10.95</v>
      </c>
    </row>
    <row r="17" spans="1:15" ht="13.5" customHeight="1">
      <c r="A17" s="263" t="s">
        <v>413</v>
      </c>
      <c r="B17" s="262"/>
      <c r="C17" s="262"/>
      <c r="D17" s="262"/>
      <c r="E17" s="262"/>
      <c r="F17" s="262"/>
      <c r="G17" s="261"/>
      <c r="H17" s="127"/>
      <c r="I17" s="196"/>
      <c r="J17" s="196"/>
      <c r="K17" s="196"/>
      <c r="L17" s="196"/>
      <c r="M17" s="196"/>
      <c r="N17" s="196"/>
      <c r="O17" s="196"/>
    </row>
    <row r="18" spans="1:15" ht="13.5" customHeight="1">
      <c r="A18" s="193" t="s">
        <v>140</v>
      </c>
      <c r="B18" s="204"/>
      <c r="C18" s="260"/>
      <c r="D18" s="100">
        <v>21.39</v>
      </c>
      <c r="E18" s="100">
        <v>15.4</v>
      </c>
      <c r="F18" s="100">
        <v>85.5</v>
      </c>
      <c r="G18" s="100">
        <v>565.8</v>
      </c>
      <c r="H18" s="215">
        <v>0.406</v>
      </c>
      <c r="I18" s="186">
        <v>15.639</v>
      </c>
      <c r="J18" s="186">
        <v>0.143</v>
      </c>
      <c r="K18" s="186">
        <v>2.579</v>
      </c>
      <c r="L18" s="186">
        <v>147.7</v>
      </c>
      <c r="M18" s="186">
        <v>486.07</v>
      </c>
      <c r="N18" s="186">
        <v>211.7</v>
      </c>
      <c r="O18" s="186">
        <v>9.435</v>
      </c>
    </row>
    <row r="19" spans="1:15" ht="13.5" customHeight="1">
      <c r="A19" s="214" t="s">
        <v>152</v>
      </c>
      <c r="B19" s="268"/>
      <c r="C19" s="267"/>
      <c r="D19" s="100">
        <v>56.41</v>
      </c>
      <c r="E19" s="100">
        <v>29.69</v>
      </c>
      <c r="F19" s="100">
        <v>153.65</v>
      </c>
      <c r="G19" s="100">
        <v>938.6</v>
      </c>
      <c r="H19" s="213">
        <v>0.67</v>
      </c>
      <c r="I19" s="201">
        <v>36.11</v>
      </c>
      <c r="J19" s="201">
        <v>0.053</v>
      </c>
      <c r="K19" s="201">
        <v>7.836</v>
      </c>
      <c r="L19" s="201">
        <v>191.2</v>
      </c>
      <c r="M19" s="201">
        <v>516.7</v>
      </c>
      <c r="N19" s="201">
        <v>141.2</v>
      </c>
      <c r="O19" s="212">
        <v>36.16</v>
      </c>
    </row>
    <row r="20" spans="1:15" ht="13.5" customHeight="1">
      <c r="A20" s="214" t="s">
        <v>403</v>
      </c>
      <c r="B20" s="268"/>
      <c r="C20" s="267"/>
      <c r="D20" s="100">
        <f>D19+D18</f>
        <v>77.8</v>
      </c>
      <c r="E20" s="100">
        <f>E19+E18</f>
        <v>45.09</v>
      </c>
      <c r="F20" s="100">
        <f>F19+F18</f>
        <v>239.15</v>
      </c>
      <c r="G20" s="100">
        <f>G19+G18</f>
        <v>1504.4</v>
      </c>
      <c r="H20" s="206">
        <f>SUM(H18:H19)</f>
        <v>1.076</v>
      </c>
      <c r="I20" s="206">
        <f>SUM(I18:I19)</f>
        <v>51.748999999999995</v>
      </c>
      <c r="J20" s="206">
        <f>SUM(J18:J19)</f>
        <v>0.19599999999999998</v>
      </c>
      <c r="K20" s="206">
        <f>SUM(K18:K19)</f>
        <v>10.415000000000001</v>
      </c>
      <c r="L20" s="206">
        <f>SUM(L18:L19)</f>
        <v>338.9</v>
      </c>
      <c r="M20" s="206">
        <f>SUM(M18:M19)</f>
        <v>1002.77</v>
      </c>
      <c r="N20" s="206">
        <f>SUM(N18:N19)</f>
        <v>352.9</v>
      </c>
      <c r="O20" s="206">
        <f>SUM(O18:O19)</f>
        <v>45.595</v>
      </c>
    </row>
    <row r="21" spans="1:15" ht="13.5" customHeight="1">
      <c r="A21" s="266" t="s">
        <v>412</v>
      </c>
      <c r="B21" s="265"/>
      <c r="C21" s="265"/>
      <c r="D21" s="265"/>
      <c r="E21" s="265"/>
      <c r="F21" s="265"/>
      <c r="G21" s="264"/>
      <c r="H21" s="127"/>
      <c r="I21" s="196"/>
      <c r="J21" s="196"/>
      <c r="K21" s="196"/>
      <c r="L21" s="196"/>
      <c r="M21" s="196"/>
      <c r="N21" s="196"/>
      <c r="O21" s="196"/>
    </row>
    <row r="22" spans="1:15" ht="13.5" customHeight="1">
      <c r="A22" s="193" t="s">
        <v>140</v>
      </c>
      <c r="B22" s="204"/>
      <c r="C22" s="260"/>
      <c r="D22" s="100">
        <v>25.94</v>
      </c>
      <c r="E22" s="100">
        <v>18.34</v>
      </c>
      <c r="F22" s="100">
        <v>102.97</v>
      </c>
      <c r="G22" s="100">
        <v>652.3</v>
      </c>
      <c r="H22" s="194">
        <v>0.41</v>
      </c>
      <c r="I22" s="186">
        <v>0.71</v>
      </c>
      <c r="J22" s="186">
        <v>0.204</v>
      </c>
      <c r="K22" s="186">
        <v>2.939</v>
      </c>
      <c r="L22" s="186">
        <v>141.1</v>
      </c>
      <c r="M22" s="186">
        <v>448.2</v>
      </c>
      <c r="N22" s="186">
        <v>193.8</v>
      </c>
      <c r="O22" s="186">
        <v>7.84</v>
      </c>
    </row>
    <row r="23" spans="1:15" ht="13.5" customHeight="1">
      <c r="A23" s="193" t="s">
        <v>266</v>
      </c>
      <c r="B23" s="204"/>
      <c r="C23" s="260"/>
      <c r="D23" s="100">
        <v>27.57</v>
      </c>
      <c r="E23" s="100">
        <v>28.15</v>
      </c>
      <c r="F23" s="100">
        <v>100.75</v>
      </c>
      <c r="G23" s="100">
        <v>724</v>
      </c>
      <c r="H23" s="194">
        <f>SUM(H18:H22)</f>
        <v>2.5620000000000003</v>
      </c>
      <c r="I23" s="186">
        <f>SUM(I18:I22)</f>
        <v>104.20799999999998</v>
      </c>
      <c r="J23" s="186">
        <f>SUM(J18:J22)</f>
        <v>0.596</v>
      </c>
      <c r="K23" s="186">
        <f>SUM(K18:K22)</f>
        <v>23.769000000000002</v>
      </c>
      <c r="L23" s="186">
        <f>SUM(L18:L22)</f>
        <v>818.9</v>
      </c>
      <c r="M23" s="186">
        <v>627.6</v>
      </c>
      <c r="N23" s="186">
        <v>384.6</v>
      </c>
      <c r="O23" s="186">
        <f>SUM(O18:O22)</f>
        <v>99.03</v>
      </c>
    </row>
    <row r="24" spans="1:15" ht="13.5" customHeight="1">
      <c r="A24" s="193" t="s">
        <v>403</v>
      </c>
      <c r="B24" s="204"/>
      <c r="C24" s="260"/>
      <c r="D24" s="100">
        <f>D23+D22</f>
        <v>53.510000000000005</v>
      </c>
      <c r="E24" s="100">
        <f>E23+E22</f>
        <v>46.489999999999995</v>
      </c>
      <c r="F24" s="100">
        <f>F23+F22</f>
        <v>203.72</v>
      </c>
      <c r="G24" s="100">
        <f>G23+G22</f>
        <v>1376.3</v>
      </c>
      <c r="H24" s="206">
        <f>SUM(H22:H23)</f>
        <v>2.9720000000000004</v>
      </c>
      <c r="I24" s="206">
        <f>SUM(I22:I23)</f>
        <v>104.91799999999998</v>
      </c>
      <c r="J24" s="206">
        <f>SUM(J22:J23)</f>
        <v>0.7999999999999999</v>
      </c>
      <c r="K24" s="206">
        <f>SUM(K22:K23)</f>
        <v>26.708000000000002</v>
      </c>
      <c r="L24" s="206">
        <f>SUM(L22:L23)</f>
        <v>960</v>
      </c>
      <c r="M24" s="206">
        <f>SUM(M22:M23)</f>
        <v>1075.8</v>
      </c>
      <c r="N24" s="206">
        <f>SUM(N22:N23)</f>
        <v>578.4000000000001</v>
      </c>
      <c r="O24" s="206">
        <f>SUM(O22:O23)</f>
        <v>106.87</v>
      </c>
    </row>
    <row r="25" spans="1:15" ht="13.5" customHeight="1">
      <c r="A25" s="262" t="s">
        <v>411</v>
      </c>
      <c r="B25" s="262"/>
      <c r="C25" s="262"/>
      <c r="D25" s="262"/>
      <c r="E25" s="262"/>
      <c r="F25" s="262"/>
      <c r="G25" s="261"/>
      <c r="H25" s="127"/>
      <c r="I25" s="196"/>
      <c r="J25" s="196"/>
      <c r="K25" s="196"/>
      <c r="L25" s="196"/>
      <c r="M25" s="196"/>
      <c r="N25" s="196"/>
      <c r="O25" s="196"/>
    </row>
    <row r="26" spans="1:243" s="126" customFormat="1" ht="13.5" customHeight="1">
      <c r="A26" s="127"/>
      <c r="B26" s="205" t="s">
        <v>140</v>
      </c>
      <c r="C26" s="205"/>
      <c r="D26" s="100">
        <v>29.79</v>
      </c>
      <c r="E26" s="100">
        <v>24.95</v>
      </c>
      <c r="F26" s="100">
        <v>89.02</v>
      </c>
      <c r="G26" s="100">
        <v>769</v>
      </c>
      <c r="H26" s="192">
        <v>0.202</v>
      </c>
      <c r="I26" s="186">
        <v>15.579</v>
      </c>
      <c r="J26" s="186">
        <v>0.1007</v>
      </c>
      <c r="K26" s="186">
        <v>3.579</v>
      </c>
      <c r="L26" s="186">
        <v>97.52</v>
      </c>
      <c r="M26" s="186">
        <v>214.15</v>
      </c>
      <c r="N26" s="186">
        <v>62.7</v>
      </c>
      <c r="O26" s="186">
        <v>2.17</v>
      </c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15" ht="13.5" customHeight="1">
      <c r="A27" s="193" t="s">
        <v>266</v>
      </c>
      <c r="B27" s="204"/>
      <c r="C27" s="260"/>
      <c r="D27" s="100">
        <v>27.07</v>
      </c>
      <c r="E27" s="100">
        <v>26.97</v>
      </c>
      <c r="F27" s="100">
        <v>85.63</v>
      </c>
      <c r="G27" s="100">
        <v>649.2</v>
      </c>
      <c r="H27" s="192">
        <v>0.641</v>
      </c>
      <c r="I27" s="186">
        <v>46.829</v>
      </c>
      <c r="J27" s="186">
        <v>0.046</v>
      </c>
      <c r="K27" s="186">
        <v>5.73</v>
      </c>
      <c r="L27" s="186">
        <v>95.51</v>
      </c>
      <c r="M27" s="186">
        <v>369.96</v>
      </c>
      <c r="N27" s="186">
        <v>96.13</v>
      </c>
      <c r="O27" s="186">
        <v>6.611</v>
      </c>
    </row>
    <row r="28" spans="1:15" ht="13.5" customHeight="1">
      <c r="A28" s="193" t="s">
        <v>403</v>
      </c>
      <c r="B28" s="204"/>
      <c r="C28" s="260"/>
      <c r="D28" s="100">
        <f>D27+D26</f>
        <v>56.86</v>
      </c>
      <c r="E28" s="100">
        <f>E27+E26</f>
        <v>51.92</v>
      </c>
      <c r="F28" s="100">
        <f>F27+F26</f>
        <v>174.64999999999998</v>
      </c>
      <c r="G28" s="100">
        <f>G27+G26</f>
        <v>1418.2</v>
      </c>
      <c r="H28" s="192">
        <f>SUM(H26:H27)</f>
        <v>0.843</v>
      </c>
      <c r="I28" s="192">
        <f>SUM(I26:I27)</f>
        <v>62.408</v>
      </c>
      <c r="J28" s="192">
        <f>SUM(J26:J27)</f>
        <v>0.1467</v>
      </c>
      <c r="K28" s="192">
        <f>SUM(K26:K27)</f>
        <v>9.309000000000001</v>
      </c>
      <c r="L28" s="192">
        <f>SUM(L26:L27)</f>
        <v>193.03</v>
      </c>
      <c r="M28" s="192">
        <f>SUM(M26:M27)</f>
        <v>584.11</v>
      </c>
      <c r="N28" s="192">
        <f>SUM(N26:N27)</f>
        <v>158.82999999999998</v>
      </c>
      <c r="O28" s="192">
        <f>SUM(O26:O27)</f>
        <v>8.780999999999999</v>
      </c>
    </row>
    <row r="29" spans="1:15" ht="13.5" customHeight="1">
      <c r="A29" s="263" t="s">
        <v>410</v>
      </c>
      <c r="B29" s="262"/>
      <c r="C29" s="262"/>
      <c r="D29" s="262"/>
      <c r="E29" s="262"/>
      <c r="F29" s="262"/>
      <c r="G29" s="261"/>
      <c r="H29" s="200"/>
      <c r="I29" s="196"/>
      <c r="J29" s="196"/>
      <c r="K29" s="196"/>
      <c r="L29" s="196"/>
      <c r="M29" s="196"/>
      <c r="N29" s="196"/>
      <c r="O29" s="196"/>
    </row>
    <row r="30" spans="1:15" ht="13.5" customHeight="1">
      <c r="A30" s="193" t="s">
        <v>140</v>
      </c>
      <c r="B30" s="204"/>
      <c r="C30" s="260"/>
      <c r="D30" s="100">
        <v>21.8</v>
      </c>
      <c r="E30" s="100">
        <v>19.5</v>
      </c>
      <c r="F30" s="100">
        <v>89.8</v>
      </c>
      <c r="G30" s="100">
        <v>621</v>
      </c>
      <c r="H30" s="188">
        <v>0.12</v>
      </c>
      <c r="I30" s="187">
        <v>1.37</v>
      </c>
      <c r="J30" s="187">
        <v>0.013</v>
      </c>
      <c r="K30" s="187">
        <v>0.789</v>
      </c>
      <c r="L30" s="187">
        <v>221.7</v>
      </c>
      <c r="M30" s="187">
        <v>196.2</v>
      </c>
      <c r="N30" s="187">
        <v>39.1</v>
      </c>
      <c r="O30" s="186">
        <v>1.39</v>
      </c>
    </row>
    <row r="31" spans="1:15" ht="13.5" customHeight="1">
      <c r="A31" s="193" t="s">
        <v>152</v>
      </c>
      <c r="B31" s="204"/>
      <c r="C31" s="260"/>
      <c r="D31" s="100">
        <v>29.5</v>
      </c>
      <c r="E31" s="100">
        <v>31.62</v>
      </c>
      <c r="F31" s="100">
        <v>98.9</v>
      </c>
      <c r="G31" s="100">
        <v>795</v>
      </c>
      <c r="H31" s="188">
        <v>0.364</v>
      </c>
      <c r="I31" s="187">
        <v>46.91</v>
      </c>
      <c r="J31" s="187">
        <v>0.098</v>
      </c>
      <c r="K31" s="187">
        <v>8.14</v>
      </c>
      <c r="L31" s="187">
        <v>188.3</v>
      </c>
      <c r="M31" s="187">
        <v>439.9</v>
      </c>
      <c r="N31" s="187">
        <v>143.25</v>
      </c>
      <c r="O31" s="186">
        <v>7.53</v>
      </c>
    </row>
    <row r="32" spans="1:15" ht="13.5" customHeight="1">
      <c r="A32" s="193" t="s">
        <v>403</v>
      </c>
      <c r="B32" s="204"/>
      <c r="C32" s="260"/>
      <c r="D32" s="100">
        <f>+D31+D30</f>
        <v>51.3</v>
      </c>
      <c r="E32" s="100">
        <f>+E31+E30</f>
        <v>51.120000000000005</v>
      </c>
      <c r="F32" s="100">
        <f>+F31+F30</f>
        <v>188.7</v>
      </c>
      <c r="G32" s="100">
        <f>+G31+G30</f>
        <v>1416</v>
      </c>
      <c r="H32" s="192">
        <f>SUM(H30:H31)</f>
        <v>0.484</v>
      </c>
      <c r="I32" s="192">
        <f>SUM(I30:I31)</f>
        <v>48.279999999999994</v>
      </c>
      <c r="J32" s="192">
        <f>SUM(J30:J31)</f>
        <v>0.111</v>
      </c>
      <c r="K32" s="192">
        <f>SUM(K30:K31)</f>
        <v>8.929</v>
      </c>
      <c r="L32" s="192">
        <f>SUM(L30:L31)</f>
        <v>410</v>
      </c>
      <c r="M32" s="192">
        <f>SUM(M30:M31)</f>
        <v>636.0999999999999</v>
      </c>
      <c r="N32" s="192">
        <f>SUM(N30:N31)</f>
        <v>182.35</v>
      </c>
      <c r="O32" s="192">
        <f>SUM(O30:O31)</f>
        <v>8.92</v>
      </c>
    </row>
    <row r="33" spans="1:15" ht="13.5" customHeight="1">
      <c r="A33" s="263" t="s">
        <v>409</v>
      </c>
      <c r="B33" s="262"/>
      <c r="C33" s="262"/>
      <c r="D33" s="262"/>
      <c r="E33" s="262"/>
      <c r="F33" s="262"/>
      <c r="G33" s="261"/>
      <c r="H33" s="200"/>
      <c r="I33" s="196"/>
      <c r="J33" s="196"/>
      <c r="K33" s="196"/>
      <c r="L33" s="196"/>
      <c r="M33" s="196"/>
      <c r="N33" s="196"/>
      <c r="O33" s="196"/>
    </row>
    <row r="34" spans="1:15" ht="13.5" customHeight="1">
      <c r="A34" s="193" t="s">
        <v>140</v>
      </c>
      <c r="B34" s="204"/>
      <c r="C34" s="260"/>
      <c r="D34" s="100">
        <v>23.83</v>
      </c>
      <c r="E34" s="100">
        <v>15.17</v>
      </c>
      <c r="F34" s="100">
        <v>93.07</v>
      </c>
      <c r="G34" s="100">
        <v>604.9</v>
      </c>
      <c r="H34" s="188">
        <v>0.6</v>
      </c>
      <c r="I34" s="187">
        <v>15.03</v>
      </c>
      <c r="J34" s="187">
        <v>0.04</v>
      </c>
      <c r="K34" s="187">
        <v>2.239</v>
      </c>
      <c r="L34" s="187">
        <v>107.7</v>
      </c>
      <c r="M34" s="187">
        <v>132.18</v>
      </c>
      <c r="N34" s="187">
        <v>35.6</v>
      </c>
      <c r="O34" s="186">
        <v>5.2</v>
      </c>
    </row>
    <row r="35" spans="1:15" ht="13.5" customHeight="1">
      <c r="A35" s="193" t="s">
        <v>152</v>
      </c>
      <c r="B35" s="204"/>
      <c r="C35" s="260"/>
      <c r="D35" s="100">
        <v>47.23</v>
      </c>
      <c r="E35" s="100">
        <v>41.32</v>
      </c>
      <c r="F35" s="100">
        <v>116.37</v>
      </c>
      <c r="G35" s="100">
        <v>955.8</v>
      </c>
      <c r="H35" s="188">
        <v>0.392</v>
      </c>
      <c r="I35" s="187">
        <v>25.5</v>
      </c>
      <c r="J35" s="187">
        <v>0.064</v>
      </c>
      <c r="K35" s="187">
        <v>6.52</v>
      </c>
      <c r="L35" s="187">
        <v>134.75</v>
      </c>
      <c r="M35" s="187">
        <v>417.85</v>
      </c>
      <c r="N35" s="187">
        <v>111.54</v>
      </c>
      <c r="O35" s="186">
        <v>6.055</v>
      </c>
    </row>
    <row r="36" spans="1:15" ht="13.5" customHeight="1">
      <c r="A36" s="193" t="s">
        <v>403</v>
      </c>
      <c r="B36" s="204"/>
      <c r="C36" s="260"/>
      <c r="D36" s="100">
        <f>D35+D34</f>
        <v>71.06</v>
      </c>
      <c r="E36" s="100">
        <f>E35+E34</f>
        <v>56.49</v>
      </c>
      <c r="F36" s="100">
        <f>F35+F34</f>
        <v>209.44</v>
      </c>
      <c r="G36" s="100">
        <f>G35+G34</f>
        <v>1560.6999999999998</v>
      </c>
      <c r="H36" s="186">
        <f>SUM(H34:H35)</f>
        <v>0.992</v>
      </c>
      <c r="I36" s="186">
        <f>SUM(I34:I35)</f>
        <v>40.53</v>
      </c>
      <c r="J36" s="186">
        <f>SUM(J34:J35)</f>
        <v>0.10400000000000001</v>
      </c>
      <c r="K36" s="186">
        <f>SUM(K34:K35)</f>
        <v>8.759</v>
      </c>
      <c r="L36" s="186">
        <f>SUM(L34:L35)</f>
        <v>242.45</v>
      </c>
      <c r="M36" s="186">
        <f>SUM(M34:M35)</f>
        <v>550.03</v>
      </c>
      <c r="N36" s="186">
        <f>SUM(N34:N35)</f>
        <v>147.14000000000001</v>
      </c>
      <c r="O36" s="186">
        <f>SUM(O34:O35)</f>
        <v>11.254999999999999</v>
      </c>
    </row>
    <row r="37" spans="1:15" ht="13.5" customHeight="1">
      <c r="A37" s="263" t="s">
        <v>408</v>
      </c>
      <c r="B37" s="262"/>
      <c r="C37" s="262"/>
      <c r="D37" s="262"/>
      <c r="E37" s="262"/>
      <c r="F37" s="262"/>
      <c r="G37" s="261"/>
      <c r="H37" s="200"/>
      <c r="I37" s="200"/>
      <c r="J37" s="200"/>
      <c r="K37" s="200"/>
      <c r="L37" s="200"/>
      <c r="M37" s="200"/>
      <c r="N37" s="200"/>
      <c r="O37" s="200"/>
    </row>
    <row r="38" spans="1:15" ht="13.5" customHeight="1">
      <c r="A38" s="193" t="s">
        <v>140</v>
      </c>
      <c r="B38" s="204"/>
      <c r="C38" s="260"/>
      <c r="D38" s="100">
        <v>24.55</v>
      </c>
      <c r="E38" s="100">
        <v>25.95</v>
      </c>
      <c r="F38" s="100">
        <v>118</v>
      </c>
      <c r="G38" s="100">
        <v>795</v>
      </c>
      <c r="H38" s="192">
        <v>0.428</v>
      </c>
      <c r="I38" s="186">
        <v>9.97</v>
      </c>
      <c r="J38" s="186">
        <v>0.123</v>
      </c>
      <c r="K38" s="186">
        <v>2</v>
      </c>
      <c r="L38" s="186">
        <v>265.1</v>
      </c>
      <c r="M38" s="186">
        <v>341.74</v>
      </c>
      <c r="N38" s="186">
        <v>76.45</v>
      </c>
      <c r="O38" s="186">
        <v>4.22</v>
      </c>
    </row>
    <row r="39" spans="1:15" ht="13.5" customHeight="1">
      <c r="A39" s="193" t="s">
        <v>152</v>
      </c>
      <c r="B39" s="204"/>
      <c r="C39" s="260"/>
      <c r="D39" s="100">
        <v>32.44</v>
      </c>
      <c r="E39" s="100">
        <v>34.12</v>
      </c>
      <c r="F39" s="100">
        <v>82.47</v>
      </c>
      <c r="G39" s="100">
        <v>864</v>
      </c>
      <c r="H39" s="192">
        <v>0.73</v>
      </c>
      <c r="I39" s="186">
        <v>40.49</v>
      </c>
      <c r="J39" s="186">
        <v>0.037</v>
      </c>
      <c r="K39" s="186">
        <v>4.13</v>
      </c>
      <c r="L39" s="186">
        <v>158.75</v>
      </c>
      <c r="M39" s="186">
        <v>667.5</v>
      </c>
      <c r="N39" s="186">
        <v>147.93</v>
      </c>
      <c r="O39" s="186">
        <v>9.25</v>
      </c>
    </row>
    <row r="40" spans="1:15" ht="13.5" customHeight="1">
      <c r="A40" s="193" t="s">
        <v>403</v>
      </c>
      <c r="B40" s="204"/>
      <c r="C40" s="260"/>
      <c r="D40" s="100">
        <f>D39+D38</f>
        <v>56.989999999999995</v>
      </c>
      <c r="E40" s="100">
        <f>E39+E38</f>
        <v>60.06999999999999</v>
      </c>
      <c r="F40" s="100">
        <f>F39+F38</f>
        <v>200.47</v>
      </c>
      <c r="G40" s="100">
        <f>G39+G38</f>
        <v>1659</v>
      </c>
      <c r="H40" s="192">
        <f>SUM(H38:H39)</f>
        <v>1.158</v>
      </c>
      <c r="I40" s="192">
        <f>SUM(I38:I39)</f>
        <v>50.46</v>
      </c>
      <c r="J40" s="192">
        <f>SUM(J38:J39)</f>
        <v>0.16</v>
      </c>
      <c r="K40" s="192">
        <f>SUM(K38:K39)</f>
        <v>6.13</v>
      </c>
      <c r="L40" s="192">
        <f>SUM(L38:L39)</f>
        <v>423.85</v>
      </c>
      <c r="M40" s="192">
        <f>SUM(M38:M39)</f>
        <v>1009.24</v>
      </c>
      <c r="N40" s="192">
        <f>SUM(N38:N39)</f>
        <v>224.38</v>
      </c>
      <c r="O40" s="192">
        <f>SUM(O38:O39)</f>
        <v>13.469999999999999</v>
      </c>
    </row>
    <row r="41" spans="1:15" ht="13.5" customHeight="1">
      <c r="A41" s="263" t="s">
        <v>407</v>
      </c>
      <c r="B41" s="262"/>
      <c r="C41" s="262"/>
      <c r="D41" s="262"/>
      <c r="E41" s="262"/>
      <c r="F41" s="262"/>
      <c r="G41" s="261"/>
      <c r="H41" s="127"/>
      <c r="I41" s="196"/>
      <c r="J41" s="196"/>
      <c r="K41" s="196"/>
      <c r="L41" s="196"/>
      <c r="M41" s="196"/>
      <c r="N41" s="196"/>
      <c r="O41" s="196"/>
    </row>
    <row r="42" spans="1:15" ht="13.5" customHeight="1">
      <c r="A42" s="193" t="s">
        <v>140</v>
      </c>
      <c r="B42" s="204"/>
      <c r="C42" s="260"/>
      <c r="D42" s="100">
        <v>78.31</v>
      </c>
      <c r="E42" s="100">
        <v>27.34</v>
      </c>
      <c r="F42" s="100">
        <v>93.29</v>
      </c>
      <c r="G42" s="100">
        <v>680.5</v>
      </c>
      <c r="H42" s="194">
        <v>0.29</v>
      </c>
      <c r="I42" s="186">
        <v>2.71</v>
      </c>
      <c r="J42" s="186">
        <v>0.103</v>
      </c>
      <c r="K42" s="186">
        <v>1.789</v>
      </c>
      <c r="L42" s="186">
        <v>379.9</v>
      </c>
      <c r="M42" s="186">
        <v>475</v>
      </c>
      <c r="N42" s="186">
        <v>82.9</v>
      </c>
      <c r="O42" s="186">
        <v>4.35</v>
      </c>
    </row>
    <row r="43" spans="1:15" ht="13.5" customHeight="1">
      <c r="A43" s="193" t="s">
        <v>152</v>
      </c>
      <c r="B43" s="204"/>
      <c r="C43" s="260"/>
      <c r="D43" s="100">
        <v>29.33</v>
      </c>
      <c r="E43" s="100">
        <v>28.67</v>
      </c>
      <c r="F43" s="100">
        <v>110.47</v>
      </c>
      <c r="G43" s="100">
        <v>764.5</v>
      </c>
      <c r="H43" s="192">
        <v>0.882</v>
      </c>
      <c r="I43" s="192">
        <v>27.788</v>
      </c>
      <c r="J43" s="192">
        <v>0.069</v>
      </c>
      <c r="K43" s="192">
        <v>5.65</v>
      </c>
      <c r="L43" s="192">
        <v>124.28</v>
      </c>
      <c r="M43" s="192">
        <v>403.3</v>
      </c>
      <c r="N43" s="192">
        <v>105.97</v>
      </c>
      <c r="O43" s="192">
        <v>10.28</v>
      </c>
    </row>
    <row r="44" spans="1:15" ht="13.8">
      <c r="A44" s="259" t="s">
        <v>403</v>
      </c>
      <c r="B44" s="258"/>
      <c r="C44" s="257"/>
      <c r="D44" s="100">
        <f>D43+D42</f>
        <v>107.64</v>
      </c>
      <c r="E44" s="100">
        <f>E43+E42</f>
        <v>56.010000000000005</v>
      </c>
      <c r="F44" s="100">
        <f>F43+F42</f>
        <v>203.76</v>
      </c>
      <c r="G44" s="100">
        <f>G43+G42</f>
        <v>1445</v>
      </c>
      <c r="H44" s="184">
        <f>SUM(H42:H43)</f>
        <v>1.172</v>
      </c>
      <c r="I44" s="184">
        <f>SUM(I42:I43)</f>
        <v>30.498</v>
      </c>
      <c r="J44" s="184">
        <f>SUM(J42:J43)</f>
        <v>0.172</v>
      </c>
      <c r="K44" s="184">
        <f>SUM(K42:K43)</f>
        <v>7.439</v>
      </c>
      <c r="L44" s="184">
        <f>SUM(L42:L43)</f>
        <v>504.17999999999995</v>
      </c>
      <c r="M44" s="184">
        <f>SUM(M42:M43)</f>
        <v>878.3</v>
      </c>
      <c r="N44" s="184">
        <f>SUM(N42:N43)</f>
        <v>188.87</v>
      </c>
      <c r="O44" s="184">
        <f>SUM(O42:O43)</f>
        <v>14.629999999999999</v>
      </c>
    </row>
    <row r="45" spans="1:15" ht="13.5" customHeight="1">
      <c r="A45" s="263" t="s">
        <v>406</v>
      </c>
      <c r="B45" s="262"/>
      <c r="C45" s="262"/>
      <c r="D45" s="262"/>
      <c r="E45" s="262"/>
      <c r="F45" s="262"/>
      <c r="G45" s="261"/>
      <c r="H45" s="200"/>
      <c r="I45" s="200"/>
      <c r="J45" s="200"/>
      <c r="K45" s="200"/>
      <c r="L45" s="200"/>
      <c r="M45" s="200"/>
      <c r="N45" s="200"/>
      <c r="O45" s="200"/>
    </row>
    <row r="46" spans="1:15" ht="13.5" customHeight="1">
      <c r="A46" s="193" t="s">
        <v>140</v>
      </c>
      <c r="B46" s="204"/>
      <c r="C46" s="260"/>
      <c r="D46" s="100">
        <v>28.46</v>
      </c>
      <c r="E46" s="100">
        <v>22</v>
      </c>
      <c r="F46" s="100">
        <v>86.26</v>
      </c>
      <c r="G46" s="100">
        <v>626</v>
      </c>
      <c r="H46" s="192">
        <v>0.428</v>
      </c>
      <c r="I46" s="186">
        <v>9.97</v>
      </c>
      <c r="J46" s="186">
        <v>0.123</v>
      </c>
      <c r="K46" s="186">
        <v>2</v>
      </c>
      <c r="L46" s="186">
        <v>265.1</v>
      </c>
      <c r="M46" s="186">
        <v>341.74</v>
      </c>
      <c r="N46" s="186">
        <v>76.45</v>
      </c>
      <c r="O46" s="186">
        <v>4.22</v>
      </c>
    </row>
    <row r="47" spans="1:15" ht="13.5" customHeight="1">
      <c r="A47" s="193" t="s">
        <v>152</v>
      </c>
      <c r="B47" s="204"/>
      <c r="C47" s="260"/>
      <c r="D47" s="100">
        <v>32.78</v>
      </c>
      <c r="E47" s="100">
        <v>34.95</v>
      </c>
      <c r="F47" s="100">
        <v>105.73</v>
      </c>
      <c r="G47" s="100">
        <v>807</v>
      </c>
      <c r="H47" s="192">
        <v>0.73</v>
      </c>
      <c r="I47" s="186">
        <v>40.49</v>
      </c>
      <c r="J47" s="186">
        <v>0.037</v>
      </c>
      <c r="K47" s="186">
        <v>4.13</v>
      </c>
      <c r="L47" s="186">
        <v>158.75</v>
      </c>
      <c r="M47" s="186">
        <v>667.5</v>
      </c>
      <c r="N47" s="186">
        <v>147.93</v>
      </c>
      <c r="O47" s="186">
        <v>9.25</v>
      </c>
    </row>
    <row r="48" spans="1:15" ht="13.5" customHeight="1">
      <c r="A48" s="193" t="s">
        <v>403</v>
      </c>
      <c r="B48" s="204"/>
      <c r="C48" s="260"/>
      <c r="D48" s="100">
        <f>D47+D46</f>
        <v>61.24</v>
      </c>
      <c r="E48" s="100">
        <f>E47+E46</f>
        <v>56.95</v>
      </c>
      <c r="F48" s="100">
        <f>F47+F46</f>
        <v>191.99</v>
      </c>
      <c r="G48" s="100">
        <f>G47+G46</f>
        <v>1433</v>
      </c>
      <c r="H48" s="192">
        <f>SUM(H46:H47)</f>
        <v>1.158</v>
      </c>
      <c r="I48" s="192">
        <f>SUM(I46:I47)</f>
        <v>50.46</v>
      </c>
      <c r="J48" s="192">
        <f>SUM(J46:J47)</f>
        <v>0.16</v>
      </c>
      <c r="K48" s="192">
        <f>SUM(K46:K47)</f>
        <v>6.13</v>
      </c>
      <c r="L48" s="192">
        <f>SUM(L46:L47)</f>
        <v>423.85</v>
      </c>
      <c r="M48" s="192">
        <f>SUM(M46:M47)</f>
        <v>1009.24</v>
      </c>
      <c r="N48" s="192">
        <f>SUM(N46:N47)</f>
        <v>224.38</v>
      </c>
      <c r="O48" s="192">
        <f>SUM(O46:O47)</f>
        <v>13.469999999999999</v>
      </c>
    </row>
    <row r="49" spans="1:15" ht="13.5" customHeight="1">
      <c r="A49" s="263" t="s">
        <v>405</v>
      </c>
      <c r="B49" s="262"/>
      <c r="C49" s="262"/>
      <c r="D49" s="262"/>
      <c r="E49" s="262"/>
      <c r="F49" s="262"/>
      <c r="G49" s="261"/>
      <c r="H49" s="127"/>
      <c r="I49" s="196"/>
      <c r="J49" s="196"/>
      <c r="K49" s="196"/>
      <c r="L49" s="196"/>
      <c r="M49" s="196"/>
      <c r="N49" s="196"/>
      <c r="O49" s="196"/>
    </row>
    <row r="50" spans="1:15" ht="13.5" customHeight="1">
      <c r="A50" s="193" t="s">
        <v>140</v>
      </c>
      <c r="B50" s="204"/>
      <c r="C50" s="260"/>
      <c r="D50" s="100">
        <v>19.23</v>
      </c>
      <c r="E50" s="100">
        <v>23.75</v>
      </c>
      <c r="F50" s="100">
        <v>99.39</v>
      </c>
      <c r="G50" s="100">
        <v>718</v>
      </c>
      <c r="H50" s="194">
        <v>0.29</v>
      </c>
      <c r="I50" s="186">
        <v>2.71</v>
      </c>
      <c r="J50" s="186">
        <v>0.103</v>
      </c>
      <c r="K50" s="186">
        <v>1.789</v>
      </c>
      <c r="L50" s="186">
        <v>379.9</v>
      </c>
      <c r="M50" s="186">
        <v>475</v>
      </c>
      <c r="N50" s="186">
        <v>82.9</v>
      </c>
      <c r="O50" s="186">
        <v>4.35</v>
      </c>
    </row>
    <row r="51" spans="1:15" ht="13.5" customHeight="1">
      <c r="A51" s="193" t="s">
        <v>152</v>
      </c>
      <c r="B51" s="204"/>
      <c r="C51" s="260"/>
      <c r="D51" s="100">
        <v>43.6</v>
      </c>
      <c r="E51" s="100">
        <v>46.61</v>
      </c>
      <c r="F51" s="100">
        <v>93.2</v>
      </c>
      <c r="G51" s="100">
        <v>1197</v>
      </c>
      <c r="H51" s="192">
        <v>0.882</v>
      </c>
      <c r="I51" s="192">
        <v>27.788</v>
      </c>
      <c r="J51" s="192">
        <v>0.069</v>
      </c>
      <c r="K51" s="192">
        <v>5.65</v>
      </c>
      <c r="L51" s="192">
        <v>124.28</v>
      </c>
      <c r="M51" s="192">
        <v>403.3</v>
      </c>
      <c r="N51" s="192">
        <v>105.97</v>
      </c>
      <c r="O51" s="192">
        <v>10.28</v>
      </c>
    </row>
    <row r="52" spans="1:15" ht="13.8">
      <c r="A52" s="259" t="s">
        <v>403</v>
      </c>
      <c r="B52" s="258"/>
      <c r="C52" s="257"/>
      <c r="D52" s="100">
        <f>D51+D50</f>
        <v>62.83</v>
      </c>
      <c r="E52" s="100">
        <f>E51+E50</f>
        <v>70.36</v>
      </c>
      <c r="F52" s="100">
        <f>F51+F50</f>
        <v>192.59</v>
      </c>
      <c r="G52" s="100">
        <f>G51+G50</f>
        <v>1915</v>
      </c>
      <c r="H52" s="184">
        <f>SUM(H50:H51)</f>
        <v>1.172</v>
      </c>
      <c r="I52" s="184">
        <f>SUM(I50:I51)</f>
        <v>30.498</v>
      </c>
      <c r="J52" s="184">
        <f>SUM(J50:J51)</f>
        <v>0.172</v>
      </c>
      <c r="K52" s="184">
        <f>SUM(K50:K51)</f>
        <v>7.439</v>
      </c>
      <c r="L52" s="184">
        <f>SUM(L50:L51)</f>
        <v>504.17999999999995</v>
      </c>
      <c r="M52" s="184">
        <f>SUM(M50:M51)</f>
        <v>878.3</v>
      </c>
      <c r="N52" s="184">
        <f>SUM(N50:N51)</f>
        <v>188.87</v>
      </c>
      <c r="O52" s="184">
        <f>SUM(O50:O51)</f>
        <v>14.629999999999999</v>
      </c>
    </row>
    <row r="53" spans="1:15" s="179" customFormat="1" ht="12.75">
      <c r="A53" s="256"/>
      <c r="B53" s="255"/>
      <c r="C53" s="255"/>
      <c r="D53" s="181"/>
      <c r="E53" s="181"/>
      <c r="F53" s="181"/>
      <c r="G53" s="181"/>
      <c r="H53" s="181"/>
      <c r="I53" s="180"/>
      <c r="J53" s="180"/>
      <c r="K53" s="180"/>
      <c r="L53" s="180"/>
      <c r="M53" s="180"/>
      <c r="N53" s="180"/>
      <c r="O53" s="180"/>
    </row>
  </sheetData>
  <mergeCells count="37">
    <mergeCell ref="A38:C38"/>
    <mergeCell ref="A39:C39"/>
    <mergeCell ref="A40:C40"/>
    <mergeCell ref="A24:C24"/>
    <mergeCell ref="A27:C27"/>
    <mergeCell ref="A52:C52"/>
    <mergeCell ref="A44:C44"/>
    <mergeCell ref="A46:C46"/>
    <mergeCell ref="A47:C47"/>
    <mergeCell ref="A48:C48"/>
    <mergeCell ref="A50:C50"/>
    <mergeCell ref="A51:C51"/>
    <mergeCell ref="A36:C36"/>
    <mergeCell ref="A22:C22"/>
    <mergeCell ref="A23:C23"/>
    <mergeCell ref="A42:C42"/>
    <mergeCell ref="A43:C43"/>
    <mergeCell ref="A28:C28"/>
    <mergeCell ref="A30:C30"/>
    <mergeCell ref="A31:C31"/>
    <mergeCell ref="A32:C32"/>
    <mergeCell ref="A34:C34"/>
    <mergeCell ref="A35:C35"/>
    <mergeCell ref="A20:C20"/>
    <mergeCell ref="A8:C8"/>
    <mergeCell ref="A10:C10"/>
    <mergeCell ref="A11:C11"/>
    <mergeCell ref="A12:C12"/>
    <mergeCell ref="A14:C14"/>
    <mergeCell ref="A15:C15"/>
    <mergeCell ref="A16:C16"/>
    <mergeCell ref="A1:O1"/>
    <mergeCell ref="D2:F3"/>
    <mergeCell ref="A6:C6"/>
    <mergeCell ref="A7:C7"/>
    <mergeCell ref="A18:C18"/>
    <mergeCell ref="A19:C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workbookViewId="0" topLeftCell="A1">
      <selection activeCell="G23" sqref="G23"/>
    </sheetView>
  </sheetViews>
  <sheetFormatPr defaultColWidth="9.00390625" defaultRowHeight="12.75"/>
  <cols>
    <col min="1" max="1" width="19.00390625" style="0" customWidth="1"/>
    <col min="2" max="2" width="5.50390625" style="0" customWidth="1"/>
    <col min="3" max="3" width="20.50390625" style="0" customWidth="1"/>
    <col min="4" max="4" width="5.50390625" style="0" customWidth="1"/>
    <col min="5" max="5" width="18.375" style="0" customWidth="1"/>
    <col min="6" max="6" width="4.50390625" style="0" customWidth="1"/>
    <col min="7" max="7" width="18.125" style="0" customWidth="1"/>
    <col min="8" max="8" width="4.50390625" style="0" customWidth="1"/>
    <col min="9" max="9" width="19.00390625" style="0" customWidth="1"/>
    <col min="10" max="10" width="4.50390625" style="0" customWidth="1"/>
    <col min="11" max="11" width="17.375" style="0" customWidth="1"/>
    <col min="12" max="12" width="5.50390625" style="0" customWidth="1"/>
  </cols>
  <sheetData>
    <row r="2" spans="1:14" ht="15.75" customHeight="1">
      <c r="A2" s="30" t="s">
        <v>139</v>
      </c>
      <c r="B2" s="30"/>
      <c r="C2" s="30"/>
      <c r="D2" s="30"/>
      <c r="E2" s="30"/>
      <c r="F2" s="30"/>
      <c r="G2" s="30"/>
      <c r="H2" s="30"/>
      <c r="I2" s="30"/>
      <c r="J2" s="1"/>
      <c r="K2" s="2"/>
      <c r="L2" s="2"/>
      <c r="M2" s="21"/>
      <c r="N2" s="21"/>
    </row>
    <row r="3" spans="1:14" ht="15.75" customHeight="1">
      <c r="A3" s="20"/>
      <c r="B3" s="20"/>
      <c r="C3" s="20"/>
      <c r="D3" s="20"/>
      <c r="E3" s="20"/>
      <c r="F3" s="20"/>
      <c r="G3" s="20"/>
      <c r="H3" s="20"/>
      <c r="I3" s="20"/>
      <c r="J3" s="1"/>
      <c r="K3" s="2"/>
      <c r="L3" s="2"/>
      <c r="M3" s="21"/>
      <c r="N3" s="21"/>
    </row>
    <row r="4" spans="1:14" ht="12.75">
      <c r="A4" s="19" t="s">
        <v>106</v>
      </c>
      <c r="B4" s="19"/>
      <c r="C4" s="19" t="s">
        <v>138</v>
      </c>
      <c r="D4" s="19"/>
      <c r="E4" s="19" t="s">
        <v>108</v>
      </c>
      <c r="F4" s="19"/>
      <c r="G4" s="19" t="s">
        <v>109</v>
      </c>
      <c r="H4" s="19"/>
      <c r="I4" s="19" t="s">
        <v>110</v>
      </c>
      <c r="J4" s="19"/>
      <c r="K4" s="19" t="s">
        <v>111</v>
      </c>
      <c r="L4" s="2"/>
      <c r="M4" s="21"/>
      <c r="N4" s="21"/>
    </row>
    <row r="5" spans="1:14" ht="10.5" customHeight="1">
      <c r="A5" s="3" t="s">
        <v>16</v>
      </c>
      <c r="B5" s="3" t="s">
        <v>17</v>
      </c>
      <c r="C5" s="3" t="s">
        <v>16</v>
      </c>
      <c r="D5" s="3" t="s">
        <v>17</v>
      </c>
      <c r="E5" s="4" t="s">
        <v>16</v>
      </c>
      <c r="F5" s="3" t="s">
        <v>17</v>
      </c>
      <c r="G5" s="3" t="s">
        <v>16</v>
      </c>
      <c r="H5" s="3" t="s">
        <v>17</v>
      </c>
      <c r="I5" s="3" t="s">
        <v>16</v>
      </c>
      <c r="J5" s="3" t="s">
        <v>17</v>
      </c>
      <c r="K5" s="4" t="s">
        <v>16</v>
      </c>
      <c r="L5" s="3" t="s">
        <v>17</v>
      </c>
      <c r="M5" s="21"/>
      <c r="N5" s="21"/>
    </row>
    <row r="6" spans="1:14" ht="10.5" customHeight="1">
      <c r="A6" s="3" t="s">
        <v>18</v>
      </c>
      <c r="B6" s="3" t="s">
        <v>19</v>
      </c>
      <c r="C6" s="3" t="s">
        <v>18</v>
      </c>
      <c r="D6" s="3" t="s">
        <v>19</v>
      </c>
      <c r="E6" s="3" t="s">
        <v>18</v>
      </c>
      <c r="F6" s="3" t="s">
        <v>19</v>
      </c>
      <c r="G6" s="3" t="s">
        <v>18</v>
      </c>
      <c r="H6" s="3" t="s">
        <v>19</v>
      </c>
      <c r="I6" s="3" t="s">
        <v>18</v>
      </c>
      <c r="J6" s="3" t="s">
        <v>19</v>
      </c>
      <c r="K6" s="4" t="s">
        <v>18</v>
      </c>
      <c r="L6" s="3" t="s">
        <v>19</v>
      </c>
      <c r="M6" s="21"/>
      <c r="N6" s="21"/>
    </row>
    <row r="7" spans="1:14" s="5" customFormat="1" ht="11.25" customHeight="1">
      <c r="A7" s="7" t="s">
        <v>60</v>
      </c>
      <c r="B7" s="8">
        <v>250</v>
      </c>
      <c r="C7" s="7" t="s">
        <v>67</v>
      </c>
      <c r="D7" s="9" t="s">
        <v>120</v>
      </c>
      <c r="E7" s="7" t="s">
        <v>41</v>
      </c>
      <c r="F7" s="10">
        <v>120</v>
      </c>
      <c r="G7" s="7" t="s">
        <v>74</v>
      </c>
      <c r="H7" s="10">
        <v>50</v>
      </c>
      <c r="I7" s="7" t="s">
        <v>91</v>
      </c>
      <c r="J7" s="11" t="s">
        <v>80</v>
      </c>
      <c r="K7" s="7" t="s">
        <v>92</v>
      </c>
      <c r="L7" s="8" t="s">
        <v>120</v>
      </c>
      <c r="M7" s="21"/>
      <c r="N7" s="21"/>
    </row>
    <row r="8" spans="1:14" s="5" customFormat="1" ht="9.75" customHeight="1">
      <c r="A8" s="7" t="s">
        <v>20</v>
      </c>
      <c r="B8" s="12" t="s">
        <v>46</v>
      </c>
      <c r="C8" s="7" t="s">
        <v>87</v>
      </c>
      <c r="D8" s="12">
        <v>150</v>
      </c>
      <c r="E8" s="7" t="s">
        <v>82</v>
      </c>
      <c r="F8" s="9">
        <v>50</v>
      </c>
      <c r="G8" s="7" t="s">
        <v>21</v>
      </c>
      <c r="H8" s="9" t="s">
        <v>72</v>
      </c>
      <c r="I8" s="7" t="s">
        <v>137</v>
      </c>
      <c r="J8" s="9">
        <v>180</v>
      </c>
      <c r="K8" s="7" t="s">
        <v>87</v>
      </c>
      <c r="L8" s="8">
        <v>180</v>
      </c>
      <c r="M8" s="21"/>
      <c r="N8" s="21"/>
    </row>
    <row r="9" spans="1:14" s="5" customFormat="1" ht="10.5" customHeight="1">
      <c r="A9" s="7" t="s">
        <v>13</v>
      </c>
      <c r="B9" s="8">
        <v>200</v>
      </c>
      <c r="C9" s="7" t="s">
        <v>4</v>
      </c>
      <c r="D9" s="8">
        <v>200</v>
      </c>
      <c r="E9" s="7" t="s">
        <v>88</v>
      </c>
      <c r="F9" s="9">
        <v>150</v>
      </c>
      <c r="G9" s="7" t="s">
        <v>4</v>
      </c>
      <c r="H9" s="13" t="s">
        <v>42</v>
      </c>
      <c r="I9" s="7" t="s">
        <v>0</v>
      </c>
      <c r="J9" s="8">
        <v>200</v>
      </c>
      <c r="K9" s="7" t="s">
        <v>6</v>
      </c>
      <c r="L9" s="8">
        <v>200</v>
      </c>
      <c r="M9" s="21"/>
      <c r="N9" s="21"/>
    </row>
    <row r="10" spans="1:14" s="5" customFormat="1" ht="12" customHeight="1">
      <c r="A10" s="7" t="s">
        <v>7</v>
      </c>
      <c r="B10" s="9">
        <v>50</v>
      </c>
      <c r="C10" s="7" t="s">
        <v>7</v>
      </c>
      <c r="D10" s="8">
        <v>50</v>
      </c>
      <c r="E10" s="7" t="s">
        <v>6</v>
      </c>
      <c r="F10" s="9">
        <v>200</v>
      </c>
      <c r="G10" s="7" t="s">
        <v>7</v>
      </c>
      <c r="H10" s="9">
        <v>50</v>
      </c>
      <c r="I10" s="7" t="s">
        <v>7</v>
      </c>
      <c r="J10" s="9">
        <v>50</v>
      </c>
      <c r="K10" s="14" t="s">
        <v>76</v>
      </c>
      <c r="L10" s="8" t="s">
        <v>136</v>
      </c>
      <c r="M10" s="29"/>
      <c r="N10" s="21"/>
    </row>
    <row r="11" spans="1:14" s="5" customFormat="1" ht="11.25" customHeight="1">
      <c r="A11" s="7" t="s">
        <v>8</v>
      </c>
      <c r="B11" s="8">
        <v>15</v>
      </c>
      <c r="C11" s="7" t="s">
        <v>127</v>
      </c>
      <c r="D11" s="9">
        <v>15</v>
      </c>
      <c r="E11" s="7" t="s">
        <v>50</v>
      </c>
      <c r="F11" s="9">
        <v>50</v>
      </c>
      <c r="G11" s="7"/>
      <c r="H11" s="9"/>
      <c r="I11" s="7" t="s">
        <v>135</v>
      </c>
      <c r="J11" s="9">
        <v>25</v>
      </c>
      <c r="K11" s="15" t="s">
        <v>22</v>
      </c>
      <c r="L11" s="8">
        <v>100</v>
      </c>
      <c r="M11" s="29"/>
      <c r="N11" s="21"/>
    </row>
    <row r="12" spans="1:14" s="5" customFormat="1" ht="12" customHeight="1">
      <c r="A12" s="7" t="s">
        <v>22</v>
      </c>
      <c r="B12" s="9">
        <v>100</v>
      </c>
      <c r="C12" s="7"/>
      <c r="D12" s="9"/>
      <c r="E12" s="7"/>
      <c r="F12" s="9"/>
      <c r="G12" s="7"/>
      <c r="H12" s="9"/>
      <c r="I12" s="7"/>
      <c r="J12" s="9"/>
      <c r="K12" s="15"/>
      <c r="L12" s="8"/>
      <c r="M12" s="21"/>
      <c r="N12" s="21"/>
    </row>
    <row r="13" spans="1:14" s="5" customFormat="1" ht="9.75" customHeight="1">
      <c r="A13" s="3" t="s">
        <v>23</v>
      </c>
      <c r="B13" s="3"/>
      <c r="C13" s="3" t="s">
        <v>23</v>
      </c>
      <c r="D13" s="3"/>
      <c r="E13" s="3" t="s">
        <v>23</v>
      </c>
      <c r="F13" s="3"/>
      <c r="G13" s="3" t="s">
        <v>23</v>
      </c>
      <c r="H13" s="3"/>
      <c r="I13" s="3" t="s">
        <v>23</v>
      </c>
      <c r="J13" s="3"/>
      <c r="K13" s="3" t="s">
        <v>105</v>
      </c>
      <c r="L13" s="6"/>
      <c r="M13" s="21"/>
      <c r="N13" s="21"/>
    </row>
    <row r="14" spans="1:14" s="5" customFormat="1" ht="10.5" customHeight="1">
      <c r="A14" s="3" t="s">
        <v>24</v>
      </c>
      <c r="B14" s="3"/>
      <c r="C14" s="3" t="s">
        <v>24</v>
      </c>
      <c r="D14" s="3"/>
      <c r="E14" s="3" t="s">
        <v>24</v>
      </c>
      <c r="F14" s="3"/>
      <c r="G14" s="3" t="s">
        <v>24</v>
      </c>
      <c r="H14" s="3"/>
      <c r="I14" s="3" t="s">
        <v>24</v>
      </c>
      <c r="J14" s="3"/>
      <c r="K14" s="3" t="s">
        <v>24</v>
      </c>
      <c r="L14" s="6"/>
      <c r="M14" s="21"/>
      <c r="N14" s="21"/>
    </row>
    <row r="15" spans="1:14" s="5" customFormat="1" ht="13.5" customHeight="1">
      <c r="A15" s="7" t="s">
        <v>52</v>
      </c>
      <c r="B15" s="8">
        <v>100</v>
      </c>
      <c r="C15" s="7" t="s">
        <v>15</v>
      </c>
      <c r="D15" s="9">
        <v>75</v>
      </c>
      <c r="E15" s="7" t="s">
        <v>86</v>
      </c>
      <c r="F15" s="9">
        <v>75</v>
      </c>
      <c r="G15" s="7" t="s">
        <v>14</v>
      </c>
      <c r="H15" s="12" t="s">
        <v>133</v>
      </c>
      <c r="I15" s="7" t="s">
        <v>15</v>
      </c>
      <c r="J15" s="11" t="s">
        <v>126</v>
      </c>
      <c r="K15" s="7" t="s">
        <v>48</v>
      </c>
      <c r="L15" s="8">
        <v>75</v>
      </c>
      <c r="M15" s="21"/>
      <c r="N15" s="21"/>
    </row>
    <row r="16" spans="1:17" s="5" customFormat="1" ht="11.25" customHeight="1">
      <c r="A16" s="7" t="s">
        <v>83</v>
      </c>
      <c r="B16" s="8" t="s">
        <v>123</v>
      </c>
      <c r="C16" s="7" t="s">
        <v>134</v>
      </c>
      <c r="D16" s="9" t="s">
        <v>123</v>
      </c>
      <c r="E16" s="7" t="s">
        <v>34</v>
      </c>
      <c r="F16" s="9">
        <v>250</v>
      </c>
      <c r="G16" s="7" t="s">
        <v>89</v>
      </c>
      <c r="H16" s="8">
        <v>250</v>
      </c>
      <c r="I16" s="7" t="s">
        <v>26</v>
      </c>
      <c r="J16" s="8">
        <v>250</v>
      </c>
      <c r="K16" s="7" t="s">
        <v>9</v>
      </c>
      <c r="L16" s="8">
        <v>250</v>
      </c>
      <c r="M16" s="21"/>
      <c r="N16" s="21"/>
      <c r="P16" s="22"/>
      <c r="Q16" s="27"/>
    </row>
    <row r="17" spans="1:17" s="5" customFormat="1" ht="11.25" customHeight="1">
      <c r="A17" s="7" t="s">
        <v>84</v>
      </c>
      <c r="B17" s="12" t="s">
        <v>133</v>
      </c>
      <c r="C17" s="7" t="s">
        <v>36</v>
      </c>
      <c r="D17" s="9" t="s">
        <v>121</v>
      </c>
      <c r="E17" s="15" t="s">
        <v>63</v>
      </c>
      <c r="F17" s="9" t="s">
        <v>72</v>
      </c>
      <c r="G17" s="7" t="s">
        <v>32</v>
      </c>
      <c r="H17" s="9">
        <v>100</v>
      </c>
      <c r="I17" s="7" t="s">
        <v>44</v>
      </c>
      <c r="J17" s="9" t="s">
        <v>120</v>
      </c>
      <c r="K17" s="7" t="s">
        <v>64</v>
      </c>
      <c r="L17" s="8" t="s">
        <v>122</v>
      </c>
      <c r="M17" s="21"/>
      <c r="N17" s="21"/>
      <c r="P17" s="22"/>
      <c r="Q17" s="28"/>
    </row>
    <row r="18" spans="1:17" s="5" customFormat="1" ht="10.5" customHeight="1">
      <c r="A18" s="7" t="s">
        <v>85</v>
      </c>
      <c r="B18" s="8">
        <v>180</v>
      </c>
      <c r="C18" s="7" t="s">
        <v>27</v>
      </c>
      <c r="D18" s="9">
        <v>150</v>
      </c>
      <c r="E18" s="7" t="s">
        <v>45</v>
      </c>
      <c r="F18" s="9">
        <v>200</v>
      </c>
      <c r="G18" s="7" t="s">
        <v>90</v>
      </c>
      <c r="H18" s="9">
        <v>150</v>
      </c>
      <c r="I18" s="7" t="s">
        <v>27</v>
      </c>
      <c r="J18" s="8">
        <v>150</v>
      </c>
      <c r="K18" s="7" t="s">
        <v>59</v>
      </c>
      <c r="L18" s="8">
        <v>200</v>
      </c>
      <c r="M18" s="21"/>
      <c r="N18" s="21"/>
      <c r="P18" s="22"/>
      <c r="Q18" s="27"/>
    </row>
    <row r="19" spans="1:17" s="5" customFormat="1" ht="12" customHeight="1">
      <c r="A19" s="7" t="s">
        <v>73</v>
      </c>
      <c r="B19" s="8">
        <v>200</v>
      </c>
      <c r="C19" s="7" t="s">
        <v>73</v>
      </c>
      <c r="D19" s="9" t="s">
        <v>30</v>
      </c>
      <c r="E19" s="7" t="s">
        <v>7</v>
      </c>
      <c r="F19" s="9">
        <v>50</v>
      </c>
      <c r="G19" s="7" t="s">
        <v>2</v>
      </c>
      <c r="H19" s="16" t="s">
        <v>30</v>
      </c>
      <c r="I19" s="7" t="s">
        <v>45</v>
      </c>
      <c r="J19" s="12" t="s">
        <v>42</v>
      </c>
      <c r="K19" s="7" t="s">
        <v>29</v>
      </c>
      <c r="L19" s="8">
        <v>50</v>
      </c>
      <c r="M19" s="21"/>
      <c r="N19" s="21"/>
      <c r="P19" s="22"/>
      <c r="Q19" s="26"/>
    </row>
    <row r="20" spans="1:17" s="5" customFormat="1" ht="12" customHeight="1">
      <c r="A20" s="7" t="s">
        <v>29</v>
      </c>
      <c r="B20" s="9">
        <v>50</v>
      </c>
      <c r="C20" s="7" t="s">
        <v>29</v>
      </c>
      <c r="D20" s="9">
        <v>50</v>
      </c>
      <c r="E20" s="7" t="s">
        <v>29</v>
      </c>
      <c r="F20" s="9">
        <v>50</v>
      </c>
      <c r="G20" s="7" t="s">
        <v>29</v>
      </c>
      <c r="H20" s="12">
        <v>50</v>
      </c>
      <c r="I20" s="7" t="s">
        <v>29</v>
      </c>
      <c r="J20" s="12">
        <v>50</v>
      </c>
      <c r="K20" s="7" t="s">
        <v>7</v>
      </c>
      <c r="L20" s="8">
        <v>50</v>
      </c>
      <c r="M20" s="24"/>
      <c r="N20" s="22"/>
      <c r="O20" s="22"/>
      <c r="P20" s="25"/>
      <c r="Q20" s="25"/>
    </row>
    <row r="21" spans="1:15" s="5" customFormat="1" ht="11.25" customHeight="1">
      <c r="A21" s="7" t="s">
        <v>7</v>
      </c>
      <c r="B21" s="9">
        <v>50</v>
      </c>
      <c r="C21" s="7" t="s">
        <v>7</v>
      </c>
      <c r="D21" s="9">
        <v>50</v>
      </c>
      <c r="E21" s="7"/>
      <c r="F21" s="9"/>
      <c r="G21" s="7" t="s">
        <v>7</v>
      </c>
      <c r="H21" s="9">
        <v>50</v>
      </c>
      <c r="I21" s="7" t="s">
        <v>7</v>
      </c>
      <c r="J21" s="9">
        <v>50</v>
      </c>
      <c r="K21" s="17"/>
      <c r="L21" s="7"/>
      <c r="M21" s="24"/>
      <c r="N21" s="22"/>
      <c r="O21" s="22"/>
    </row>
    <row r="22" spans="1:14" ht="12.75" customHeight="1">
      <c r="A22" s="19" t="s">
        <v>112</v>
      </c>
      <c r="B22" s="19"/>
      <c r="C22" s="19" t="s">
        <v>113</v>
      </c>
      <c r="D22" s="19"/>
      <c r="E22" s="19" t="s">
        <v>114</v>
      </c>
      <c r="F22" s="19"/>
      <c r="G22" s="19" t="s">
        <v>115</v>
      </c>
      <c r="H22" s="19"/>
      <c r="I22" s="19" t="s">
        <v>116</v>
      </c>
      <c r="J22" s="19"/>
      <c r="K22" s="19" t="s">
        <v>132</v>
      </c>
      <c r="L22" s="23"/>
      <c r="M22" s="21"/>
      <c r="N22" s="21"/>
    </row>
    <row r="23" spans="1:14" ht="10.5" customHeight="1">
      <c r="A23" s="3" t="s">
        <v>16</v>
      </c>
      <c r="B23" s="3" t="s">
        <v>17</v>
      </c>
      <c r="C23" s="3" t="s">
        <v>16</v>
      </c>
      <c r="D23" s="3" t="s">
        <v>17</v>
      </c>
      <c r="E23" s="4" t="s">
        <v>16</v>
      </c>
      <c r="F23" s="3" t="s">
        <v>17</v>
      </c>
      <c r="G23" s="3" t="s">
        <v>16</v>
      </c>
      <c r="H23" s="3" t="s">
        <v>17</v>
      </c>
      <c r="I23" s="3" t="s">
        <v>16</v>
      </c>
      <c r="J23" s="3" t="s">
        <v>17</v>
      </c>
      <c r="K23" s="4" t="s">
        <v>16</v>
      </c>
      <c r="L23" s="3" t="s">
        <v>17</v>
      </c>
      <c r="M23" s="21"/>
      <c r="N23" s="21"/>
    </row>
    <row r="24" spans="1:15" ht="11.25" customHeight="1">
      <c r="A24" s="3" t="s">
        <v>18</v>
      </c>
      <c r="B24" s="3" t="s">
        <v>19</v>
      </c>
      <c r="C24" s="3" t="s">
        <v>18</v>
      </c>
      <c r="D24" s="3" t="s">
        <v>19</v>
      </c>
      <c r="E24" s="3" t="s">
        <v>18</v>
      </c>
      <c r="F24" s="3" t="s">
        <v>19</v>
      </c>
      <c r="G24" s="3" t="s">
        <v>18</v>
      </c>
      <c r="H24" s="3" t="s">
        <v>19</v>
      </c>
      <c r="I24" s="3" t="s">
        <v>18</v>
      </c>
      <c r="J24" s="3" t="s">
        <v>19</v>
      </c>
      <c r="K24" s="3" t="s">
        <v>18</v>
      </c>
      <c r="L24" s="3" t="s">
        <v>19</v>
      </c>
      <c r="M24" s="21"/>
      <c r="N24" s="22"/>
      <c r="O24" s="22"/>
    </row>
    <row r="25" spans="1:15" ht="12.75" customHeight="1">
      <c r="A25" s="7" t="s">
        <v>61</v>
      </c>
      <c r="B25" s="9" t="s">
        <v>72</v>
      </c>
      <c r="C25" s="7" t="s">
        <v>66</v>
      </c>
      <c r="D25" s="9" t="s">
        <v>121</v>
      </c>
      <c r="E25" s="7" t="s">
        <v>131</v>
      </c>
      <c r="F25" s="10">
        <v>120</v>
      </c>
      <c r="G25" s="7" t="s">
        <v>130</v>
      </c>
      <c r="H25" s="9" t="s">
        <v>80</v>
      </c>
      <c r="I25" s="7" t="s">
        <v>74</v>
      </c>
      <c r="J25" s="9">
        <v>50</v>
      </c>
      <c r="K25" s="7" t="s">
        <v>68</v>
      </c>
      <c r="L25" s="9">
        <v>250</v>
      </c>
      <c r="M25" s="21"/>
      <c r="N25" s="22"/>
      <c r="O25" s="22"/>
    </row>
    <row r="26" spans="1:15" ht="12" customHeight="1">
      <c r="A26" s="7" t="s">
        <v>31</v>
      </c>
      <c r="B26" s="12" t="s">
        <v>46</v>
      </c>
      <c r="C26" s="7" t="s">
        <v>98</v>
      </c>
      <c r="D26" s="9">
        <v>150</v>
      </c>
      <c r="E26" s="7" t="s">
        <v>49</v>
      </c>
      <c r="F26" s="9">
        <v>50</v>
      </c>
      <c r="G26" s="7" t="s">
        <v>129</v>
      </c>
      <c r="H26" s="9">
        <v>180</v>
      </c>
      <c r="I26" s="7" t="s">
        <v>93</v>
      </c>
      <c r="J26" s="9" t="s">
        <v>122</v>
      </c>
      <c r="K26" s="7" t="s">
        <v>69</v>
      </c>
      <c r="L26" s="9" t="s">
        <v>79</v>
      </c>
      <c r="M26" s="21"/>
      <c r="N26" s="22"/>
      <c r="O26" s="22"/>
    </row>
    <row r="27" spans="1:14" ht="11.25" customHeight="1">
      <c r="A27" s="7" t="s">
        <v>6</v>
      </c>
      <c r="B27" s="9">
        <v>200</v>
      </c>
      <c r="C27" s="7" t="s">
        <v>0</v>
      </c>
      <c r="D27" s="9">
        <v>200</v>
      </c>
      <c r="E27" s="7" t="s">
        <v>56</v>
      </c>
      <c r="F27" s="10">
        <v>150</v>
      </c>
      <c r="G27" s="7" t="s">
        <v>4</v>
      </c>
      <c r="H27" s="9">
        <v>200</v>
      </c>
      <c r="I27" s="7" t="s">
        <v>13</v>
      </c>
      <c r="J27" s="9">
        <v>200</v>
      </c>
      <c r="K27" s="7" t="s">
        <v>70</v>
      </c>
      <c r="L27" s="10">
        <v>200</v>
      </c>
      <c r="M27" s="21"/>
      <c r="N27" s="21"/>
    </row>
    <row r="28" spans="1:14" ht="12.75">
      <c r="A28" s="7" t="s">
        <v>7</v>
      </c>
      <c r="B28" s="9">
        <v>50</v>
      </c>
      <c r="C28" s="7" t="s">
        <v>7</v>
      </c>
      <c r="D28" s="9">
        <v>50</v>
      </c>
      <c r="E28" s="7" t="s">
        <v>3</v>
      </c>
      <c r="F28" s="9">
        <v>200</v>
      </c>
      <c r="G28" s="7" t="s">
        <v>7</v>
      </c>
      <c r="H28" s="9">
        <v>50</v>
      </c>
      <c r="I28" s="7" t="s">
        <v>7</v>
      </c>
      <c r="J28" s="9">
        <v>50</v>
      </c>
      <c r="K28" s="7" t="s">
        <v>12</v>
      </c>
      <c r="L28" s="8">
        <v>100</v>
      </c>
      <c r="M28" s="21"/>
      <c r="N28" s="21"/>
    </row>
    <row r="29" spans="1:14" ht="12" customHeight="1">
      <c r="A29" s="7" t="s">
        <v>12</v>
      </c>
      <c r="B29" s="9">
        <v>50</v>
      </c>
      <c r="C29" s="7"/>
      <c r="D29" s="9"/>
      <c r="E29" s="7" t="s">
        <v>50</v>
      </c>
      <c r="F29" s="9">
        <v>50</v>
      </c>
      <c r="G29" s="7" t="s">
        <v>128</v>
      </c>
      <c r="H29" s="9">
        <v>15</v>
      </c>
      <c r="I29" s="7" t="s">
        <v>127</v>
      </c>
      <c r="J29" s="9">
        <v>15</v>
      </c>
      <c r="K29" s="7"/>
      <c r="L29" s="8"/>
      <c r="M29" s="21"/>
      <c r="N29" s="21"/>
    </row>
    <row r="30" spans="1:14" ht="12.75">
      <c r="A30" s="7"/>
      <c r="B30" s="9"/>
      <c r="C30" s="7"/>
      <c r="D30" s="9"/>
      <c r="E30" s="7"/>
      <c r="F30" s="9"/>
      <c r="G30" s="7" t="s">
        <v>77</v>
      </c>
      <c r="H30" s="9">
        <v>25</v>
      </c>
      <c r="I30" s="7"/>
      <c r="J30" s="9"/>
      <c r="K30" s="7"/>
      <c r="L30" s="8"/>
      <c r="M30" s="21"/>
      <c r="N30" s="21"/>
    </row>
    <row r="31" spans="1:14" ht="10.5" customHeight="1">
      <c r="A31" s="3" t="s">
        <v>23</v>
      </c>
      <c r="B31" s="3"/>
      <c r="C31" s="3" t="s">
        <v>23</v>
      </c>
      <c r="D31" s="3"/>
      <c r="E31" s="3" t="s">
        <v>23</v>
      </c>
      <c r="F31" s="3"/>
      <c r="G31" s="3" t="s">
        <v>23</v>
      </c>
      <c r="H31" s="3"/>
      <c r="I31" s="3" t="s">
        <v>23</v>
      </c>
      <c r="J31" s="3"/>
      <c r="K31" s="3" t="s">
        <v>105</v>
      </c>
      <c r="L31" s="6"/>
      <c r="M31" s="21"/>
      <c r="N31" s="21"/>
    </row>
    <row r="32" spans="1:14" ht="10.5" customHeight="1">
      <c r="A32" s="3" t="s">
        <v>24</v>
      </c>
      <c r="B32" s="3"/>
      <c r="C32" s="3" t="s">
        <v>24</v>
      </c>
      <c r="D32" s="3"/>
      <c r="E32" s="3" t="s">
        <v>24</v>
      </c>
      <c r="F32" s="3"/>
      <c r="G32" s="3" t="s">
        <v>24</v>
      </c>
      <c r="H32" s="3"/>
      <c r="I32" s="3" t="s">
        <v>24</v>
      </c>
      <c r="J32" s="3"/>
      <c r="K32" s="3" t="s">
        <v>24</v>
      </c>
      <c r="L32" s="6"/>
      <c r="M32" s="21"/>
      <c r="N32" s="21"/>
    </row>
    <row r="33" spans="1:14" ht="11.25" customHeight="1">
      <c r="A33" s="7" t="s">
        <v>25</v>
      </c>
      <c r="B33" s="12" t="s">
        <v>126</v>
      </c>
      <c r="C33" s="7" t="s">
        <v>10</v>
      </c>
      <c r="D33" s="9">
        <v>75</v>
      </c>
      <c r="E33" s="7" t="s">
        <v>15</v>
      </c>
      <c r="F33" s="10">
        <v>75</v>
      </c>
      <c r="G33" s="7" t="s">
        <v>125</v>
      </c>
      <c r="H33" s="10">
        <v>75</v>
      </c>
      <c r="I33" s="7" t="s">
        <v>75</v>
      </c>
      <c r="J33" s="9">
        <v>100</v>
      </c>
      <c r="K33" s="18" t="s">
        <v>48</v>
      </c>
      <c r="L33" s="8">
        <v>75</v>
      </c>
      <c r="M33" s="21"/>
      <c r="N33" s="21"/>
    </row>
    <row r="34" spans="1:14" ht="11.25" customHeight="1">
      <c r="A34" s="7" t="s">
        <v>71</v>
      </c>
      <c r="B34" s="8" t="s">
        <v>124</v>
      </c>
      <c r="C34" s="7" t="s">
        <v>34</v>
      </c>
      <c r="D34" s="9">
        <v>250</v>
      </c>
      <c r="E34" s="7" t="s">
        <v>26</v>
      </c>
      <c r="F34" s="9">
        <v>250</v>
      </c>
      <c r="G34" s="7" t="s">
        <v>33</v>
      </c>
      <c r="H34" s="9">
        <v>250</v>
      </c>
      <c r="I34" s="18" t="s">
        <v>9</v>
      </c>
      <c r="J34" s="9">
        <v>250</v>
      </c>
      <c r="K34" s="7" t="s">
        <v>35</v>
      </c>
      <c r="L34" s="8" t="s">
        <v>123</v>
      </c>
      <c r="M34" s="21"/>
      <c r="N34" s="21"/>
    </row>
    <row r="35" spans="1:14" ht="12.75">
      <c r="A35" s="7" t="s">
        <v>51</v>
      </c>
      <c r="B35" s="9" t="s">
        <v>122</v>
      </c>
      <c r="C35" s="7" t="s">
        <v>55</v>
      </c>
      <c r="D35" s="9">
        <v>100</v>
      </c>
      <c r="E35" s="7" t="s">
        <v>53</v>
      </c>
      <c r="F35" s="9" t="s">
        <v>121</v>
      </c>
      <c r="G35" s="7" t="s">
        <v>44</v>
      </c>
      <c r="H35" s="9" t="s">
        <v>120</v>
      </c>
      <c r="I35" s="7" t="s">
        <v>5</v>
      </c>
      <c r="J35" s="9" t="s">
        <v>72</v>
      </c>
      <c r="K35" s="15" t="s">
        <v>57</v>
      </c>
      <c r="L35" s="8" t="s">
        <v>120</v>
      </c>
      <c r="M35" s="21"/>
      <c r="N35" s="21"/>
    </row>
    <row r="36" spans="1:14" ht="12" customHeight="1">
      <c r="A36" s="7" t="s">
        <v>28</v>
      </c>
      <c r="B36" s="9">
        <v>200</v>
      </c>
      <c r="C36" s="7" t="s">
        <v>54</v>
      </c>
      <c r="D36" s="12" t="s">
        <v>119</v>
      </c>
      <c r="E36" s="7" t="s">
        <v>37</v>
      </c>
      <c r="F36" s="9">
        <v>150</v>
      </c>
      <c r="G36" s="7" t="s">
        <v>65</v>
      </c>
      <c r="H36" s="9">
        <v>150</v>
      </c>
      <c r="I36" s="7" t="s">
        <v>40</v>
      </c>
      <c r="J36" s="9">
        <v>200</v>
      </c>
      <c r="K36" s="15" t="s">
        <v>58</v>
      </c>
      <c r="L36" s="8">
        <v>180</v>
      </c>
      <c r="M36" s="21"/>
      <c r="N36" s="21"/>
    </row>
    <row r="37" spans="1:14" ht="11.25" customHeight="1">
      <c r="A37" s="7" t="s">
        <v>29</v>
      </c>
      <c r="B37" s="9">
        <v>50</v>
      </c>
      <c r="C37" s="7" t="s">
        <v>39</v>
      </c>
      <c r="D37" s="9" t="s">
        <v>30</v>
      </c>
      <c r="E37" s="7" t="s">
        <v>45</v>
      </c>
      <c r="F37" s="9">
        <v>200</v>
      </c>
      <c r="G37" s="7" t="s">
        <v>45</v>
      </c>
      <c r="H37" s="9" t="s">
        <v>30</v>
      </c>
      <c r="I37" s="7" t="s">
        <v>29</v>
      </c>
      <c r="J37" s="9">
        <v>50</v>
      </c>
      <c r="K37" s="15" t="s">
        <v>38</v>
      </c>
      <c r="L37" s="8">
        <v>200</v>
      </c>
      <c r="M37" s="21"/>
      <c r="N37" s="21"/>
    </row>
    <row r="38" spans="1:14" ht="12.75">
      <c r="A38" s="7" t="s">
        <v>7</v>
      </c>
      <c r="B38" s="9">
        <v>50</v>
      </c>
      <c r="C38" s="7" t="s">
        <v>29</v>
      </c>
      <c r="D38" s="9">
        <v>50</v>
      </c>
      <c r="E38" s="7" t="s">
        <v>7</v>
      </c>
      <c r="F38" s="9">
        <v>50</v>
      </c>
      <c r="G38" s="7" t="s">
        <v>29</v>
      </c>
      <c r="H38" s="9">
        <v>50</v>
      </c>
      <c r="I38" s="7" t="s">
        <v>7</v>
      </c>
      <c r="J38" s="9">
        <v>50</v>
      </c>
      <c r="K38" s="7" t="s">
        <v>29</v>
      </c>
      <c r="L38" s="9">
        <v>50</v>
      </c>
      <c r="M38" s="21"/>
      <c r="N38" s="21"/>
    </row>
    <row r="39" spans="1:14" ht="12.75">
      <c r="A39" s="7"/>
      <c r="B39" s="9"/>
      <c r="C39" s="7" t="s">
        <v>7</v>
      </c>
      <c r="D39" s="9">
        <v>50</v>
      </c>
      <c r="E39" s="7" t="s">
        <v>29</v>
      </c>
      <c r="F39" s="12">
        <v>50</v>
      </c>
      <c r="G39" s="7" t="s">
        <v>7</v>
      </c>
      <c r="H39" s="9">
        <v>50</v>
      </c>
      <c r="I39" s="7" t="s">
        <v>22</v>
      </c>
      <c r="J39" s="8">
        <v>50</v>
      </c>
      <c r="K39" s="7" t="s">
        <v>7</v>
      </c>
      <c r="L39" s="9">
        <v>50</v>
      </c>
      <c r="M39" s="21"/>
      <c r="N39" s="21"/>
    </row>
  </sheetData>
  <mergeCells count="1">
    <mergeCell ref="A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98"/>
  <sheetViews>
    <sheetView workbookViewId="0" topLeftCell="A1">
      <pane ySplit="4" topLeftCell="A434" activePane="bottomLeft" state="frozen"/>
      <selection pane="bottomLeft" activeCell="I478" sqref="I478"/>
    </sheetView>
  </sheetViews>
  <sheetFormatPr defaultColWidth="11.50390625" defaultRowHeight="12.75"/>
  <cols>
    <col min="1" max="1" width="6.875" style="0" customWidth="1"/>
    <col min="2" max="2" width="29.50390625" style="0" customWidth="1"/>
    <col min="3" max="3" width="10.00390625" style="0" customWidth="1"/>
    <col min="4" max="4" width="32.50390625" style="0" customWidth="1"/>
    <col min="5" max="9" width="11.00390625" style="0" customWidth="1"/>
    <col min="10" max="10" width="10.37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41" t="s">
        <v>374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1.75" customHeight="1">
      <c r="A2" s="140" t="s">
        <v>373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16" s="126" customFormat="1" ht="23.25" customHeight="1">
      <c r="A3" s="139" t="s">
        <v>372</v>
      </c>
      <c r="B3" s="139" t="s">
        <v>371</v>
      </c>
      <c r="C3" s="139" t="s">
        <v>370</v>
      </c>
      <c r="D3" s="139" t="s">
        <v>369</v>
      </c>
      <c r="E3" s="138" t="s">
        <v>368</v>
      </c>
      <c r="F3" s="137"/>
      <c r="G3" s="136" t="s">
        <v>367</v>
      </c>
      <c r="H3" s="136"/>
      <c r="I3" s="136"/>
      <c r="J3" s="131" t="s">
        <v>366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26" customFormat="1" ht="29.25" customHeight="1">
      <c r="A4" s="135"/>
      <c r="B4" s="135"/>
      <c r="C4" s="135"/>
      <c r="D4" s="135"/>
      <c r="E4" s="134" t="s">
        <v>365</v>
      </c>
      <c r="F4" s="133" t="s">
        <v>364</v>
      </c>
      <c r="G4" s="132" t="s">
        <v>363</v>
      </c>
      <c r="H4" s="132" t="s">
        <v>362</v>
      </c>
      <c r="I4" s="132" t="s">
        <v>361</v>
      </c>
      <c r="J4" s="131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26" customFormat="1" ht="17.25" customHeight="1">
      <c r="A5" s="116" t="s">
        <v>360</v>
      </c>
      <c r="B5" s="116"/>
      <c r="C5" s="116"/>
      <c r="D5" s="116"/>
      <c r="E5" s="116"/>
      <c r="F5" s="116"/>
      <c r="G5" s="94"/>
      <c r="H5" s="94"/>
      <c r="I5" s="94"/>
      <c r="J5" s="94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26" customFormat="1" ht="17.25" customHeight="1">
      <c r="A6" s="130" t="s">
        <v>308</v>
      </c>
      <c r="B6" s="130"/>
      <c r="C6" s="130"/>
      <c r="D6" s="129"/>
      <c r="E6" s="129"/>
      <c r="F6" s="129"/>
      <c r="G6" s="74"/>
      <c r="H6" s="74"/>
      <c r="I6" s="74"/>
      <c r="J6" s="74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26" customFormat="1" ht="15" customHeight="1">
      <c r="A7" s="35">
        <v>173</v>
      </c>
      <c r="B7" s="35" t="s">
        <v>60</v>
      </c>
      <c r="C7" s="35">
        <v>200</v>
      </c>
      <c r="D7" s="35" t="s">
        <v>143</v>
      </c>
      <c r="E7" s="35">
        <v>100</v>
      </c>
      <c r="F7" s="35">
        <v>100</v>
      </c>
      <c r="G7" s="33">
        <v>7.8</v>
      </c>
      <c r="H7" s="33">
        <v>9.46</v>
      </c>
      <c r="I7" s="33">
        <v>35.8</v>
      </c>
      <c r="J7" s="33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26" customFormat="1" ht="24.75" customHeight="1">
      <c r="A8" s="46" t="s">
        <v>149</v>
      </c>
      <c r="B8" s="35"/>
      <c r="C8" s="35"/>
      <c r="D8" s="46" t="s">
        <v>148</v>
      </c>
      <c r="E8" s="35" t="s">
        <v>147</v>
      </c>
      <c r="F8" s="35" t="s">
        <v>147</v>
      </c>
      <c r="G8" s="45"/>
      <c r="H8" s="45"/>
      <c r="I8" s="45"/>
      <c r="J8" s="45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26" customFormat="1" ht="15" customHeight="1">
      <c r="A9" s="35"/>
      <c r="B9" s="35"/>
      <c r="C9" s="35"/>
      <c r="D9" s="35" t="s">
        <v>146</v>
      </c>
      <c r="E9" s="35">
        <v>5</v>
      </c>
      <c r="F9" s="35">
        <v>5</v>
      </c>
      <c r="G9" s="45"/>
      <c r="H9" s="45"/>
      <c r="I9" s="45"/>
      <c r="J9" s="45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26" customFormat="1" ht="14.25" customHeight="1">
      <c r="A10" s="35"/>
      <c r="B10" s="35"/>
      <c r="C10" s="35"/>
      <c r="D10" s="35" t="s">
        <v>145</v>
      </c>
      <c r="E10" s="35">
        <v>60</v>
      </c>
      <c r="F10" s="35">
        <v>60</v>
      </c>
      <c r="G10" s="45"/>
      <c r="H10" s="45"/>
      <c r="I10" s="45"/>
      <c r="J10" s="45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26" customFormat="1" ht="14.25" customHeight="1">
      <c r="A11" s="35"/>
      <c r="B11" s="35"/>
      <c r="C11" s="35"/>
      <c r="D11" s="35" t="s">
        <v>141</v>
      </c>
      <c r="E11" s="35">
        <v>6</v>
      </c>
      <c r="F11" s="35">
        <v>6</v>
      </c>
      <c r="G11" s="45"/>
      <c r="H11" s="45"/>
      <c r="I11" s="45"/>
      <c r="J11" s="45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26" customFormat="1" ht="14.25" customHeight="1">
      <c r="A12" s="35">
        <v>301</v>
      </c>
      <c r="B12" s="35" t="s">
        <v>359</v>
      </c>
      <c r="C12" s="35">
        <v>65</v>
      </c>
      <c r="D12" s="35" t="s">
        <v>222</v>
      </c>
      <c r="E12" s="35">
        <v>46</v>
      </c>
      <c r="F12" s="35">
        <v>40</v>
      </c>
      <c r="G12" s="33">
        <v>5.6</v>
      </c>
      <c r="H12" s="33">
        <v>8.7</v>
      </c>
      <c r="I12" s="33">
        <v>1.5</v>
      </c>
      <c r="J12" s="33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26" customFormat="1" ht="14.25" customHeight="1">
      <c r="A13" s="35"/>
      <c r="B13" s="35"/>
      <c r="C13" s="35"/>
      <c r="D13" s="35" t="s">
        <v>143</v>
      </c>
      <c r="E13" s="35">
        <v>25</v>
      </c>
      <c r="F13" s="35">
        <v>25</v>
      </c>
      <c r="G13" s="33"/>
      <c r="H13" s="33"/>
      <c r="I13" s="33"/>
      <c r="J13" s="3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26" customFormat="1" ht="14.25" customHeight="1">
      <c r="A14" s="35"/>
      <c r="B14" s="35"/>
      <c r="C14" s="35"/>
      <c r="D14" s="35" t="s">
        <v>8</v>
      </c>
      <c r="E14" s="35">
        <v>2.5</v>
      </c>
      <c r="F14" s="35">
        <v>2.5</v>
      </c>
      <c r="G14" s="33"/>
      <c r="H14" s="33"/>
      <c r="I14" s="33"/>
      <c r="J14" s="3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26" customFormat="1" ht="15" customHeight="1">
      <c r="A15" s="67">
        <v>501</v>
      </c>
      <c r="B15" s="67" t="s">
        <v>13</v>
      </c>
      <c r="C15" s="67">
        <v>200</v>
      </c>
      <c r="D15" s="67" t="s">
        <v>174</v>
      </c>
      <c r="E15" s="67">
        <v>5</v>
      </c>
      <c r="F15" s="67">
        <v>5</v>
      </c>
      <c r="G15" s="52">
        <v>3.2</v>
      </c>
      <c r="H15" s="52">
        <v>2.7</v>
      </c>
      <c r="I15" s="52">
        <v>15.9</v>
      </c>
      <c r="J15" s="52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26" customFormat="1" ht="13.5" customHeight="1">
      <c r="A16" s="35"/>
      <c r="B16" s="35"/>
      <c r="C16" s="35"/>
      <c r="D16" s="35" t="s">
        <v>143</v>
      </c>
      <c r="E16" s="35">
        <v>100</v>
      </c>
      <c r="F16" s="35">
        <v>100</v>
      </c>
      <c r="G16" s="53"/>
      <c r="H16" s="53"/>
      <c r="I16" s="53"/>
      <c r="J16" s="74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26" customFormat="1" ht="12.75">
      <c r="A17" s="35"/>
      <c r="B17" s="35"/>
      <c r="C17" s="35"/>
      <c r="D17" s="35" t="s">
        <v>145</v>
      </c>
      <c r="E17" s="35">
        <v>120</v>
      </c>
      <c r="F17" s="35">
        <v>120</v>
      </c>
      <c r="G17" s="57"/>
      <c r="H17" s="57"/>
      <c r="I17" s="57"/>
      <c r="J17" s="5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26" customFormat="1" ht="14.25" customHeight="1">
      <c r="A18" s="35"/>
      <c r="B18" s="35"/>
      <c r="C18" s="35"/>
      <c r="D18" s="35" t="s">
        <v>141</v>
      </c>
      <c r="E18" s="35">
        <v>10</v>
      </c>
      <c r="F18" s="35">
        <v>10</v>
      </c>
      <c r="G18" s="57"/>
      <c r="H18" s="57"/>
      <c r="I18" s="57"/>
      <c r="J18" s="57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35">
        <v>108</v>
      </c>
      <c r="B19" s="35" t="s">
        <v>156</v>
      </c>
      <c r="C19" s="35">
        <v>40</v>
      </c>
      <c r="D19" s="35" t="s">
        <v>155</v>
      </c>
      <c r="E19" s="35">
        <v>40</v>
      </c>
      <c r="F19" s="35">
        <v>40</v>
      </c>
      <c r="G19" s="128">
        <v>3.04</v>
      </c>
      <c r="H19" s="128">
        <v>0.32</v>
      </c>
      <c r="I19" s="128">
        <v>19.6</v>
      </c>
      <c r="J19" s="128">
        <v>94</v>
      </c>
    </row>
    <row r="20" spans="1:216" s="126" customFormat="1" ht="15" customHeight="1">
      <c r="A20" s="35">
        <v>105</v>
      </c>
      <c r="B20" s="35" t="s">
        <v>358</v>
      </c>
      <c r="C20" s="35">
        <v>15</v>
      </c>
      <c r="D20" s="35" t="s">
        <v>190</v>
      </c>
      <c r="E20" s="35">
        <v>15</v>
      </c>
      <c r="F20" s="35">
        <v>15</v>
      </c>
      <c r="G20" s="33">
        <v>0.05</v>
      </c>
      <c r="H20" s="33">
        <v>8.25</v>
      </c>
      <c r="I20" s="33">
        <v>0.08</v>
      </c>
      <c r="J20" s="33">
        <v>74</v>
      </c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</row>
    <row r="21" spans="1:10" s="126" customFormat="1" ht="15" customHeight="1">
      <c r="A21" s="39">
        <v>482</v>
      </c>
      <c r="B21" s="35" t="s">
        <v>12</v>
      </c>
      <c r="C21" s="35">
        <v>100</v>
      </c>
      <c r="D21" s="35" t="s">
        <v>142</v>
      </c>
      <c r="E21" s="35">
        <v>104</v>
      </c>
      <c r="F21" s="34">
        <v>92</v>
      </c>
      <c r="G21" s="33">
        <v>0.3</v>
      </c>
      <c r="H21" s="33">
        <v>0.3</v>
      </c>
      <c r="I21" s="33">
        <v>14.8</v>
      </c>
      <c r="J21" s="33">
        <v>63</v>
      </c>
    </row>
    <row r="22" spans="1:10" s="126" customFormat="1" ht="15" customHeight="1">
      <c r="A22" s="39"/>
      <c r="B22" s="35"/>
      <c r="C22" s="35"/>
      <c r="D22" s="35" t="s">
        <v>141</v>
      </c>
      <c r="E22" s="35">
        <v>13</v>
      </c>
      <c r="F22" s="34">
        <v>13</v>
      </c>
      <c r="G22" s="33"/>
      <c r="H22" s="33"/>
      <c r="I22" s="33"/>
      <c r="J22" s="33"/>
    </row>
    <row r="23" spans="1:10" s="126" customFormat="1" ht="13.8">
      <c r="A23" s="38" t="s">
        <v>140</v>
      </c>
      <c r="B23" s="37"/>
      <c r="C23" s="37"/>
      <c r="D23" s="37"/>
      <c r="E23" s="37"/>
      <c r="F23" s="36"/>
      <c r="G23" s="51">
        <f>SUM(G7:G22)</f>
        <v>19.99</v>
      </c>
      <c r="H23" s="51">
        <f>SUM(H7:H22)</f>
        <v>29.73</v>
      </c>
      <c r="I23" s="51">
        <f>SUM(I7:I22)</f>
        <v>87.67999999999999</v>
      </c>
      <c r="J23" s="51">
        <f>SUM(J7:J22)</f>
        <v>699</v>
      </c>
    </row>
    <row r="24" spans="1:216" s="126" customFormat="1" ht="18" customHeight="1">
      <c r="A24" s="61" t="s">
        <v>357</v>
      </c>
      <c r="B24" s="61"/>
      <c r="C24" s="61"/>
      <c r="D24" s="78"/>
      <c r="E24" s="78"/>
      <c r="F24" s="78"/>
      <c r="G24" s="53"/>
      <c r="H24" s="53"/>
      <c r="I24" s="53"/>
      <c r="J24" s="53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26" customFormat="1" ht="15.75" customHeight="1">
      <c r="A25" s="35" t="s">
        <v>356</v>
      </c>
      <c r="B25" s="35" t="s">
        <v>355</v>
      </c>
      <c r="C25" s="35">
        <v>80</v>
      </c>
      <c r="D25" s="35" t="s">
        <v>354</v>
      </c>
      <c r="E25" s="35">
        <v>80</v>
      </c>
      <c r="F25" s="35">
        <v>60</v>
      </c>
      <c r="G25" s="33">
        <v>2.08</v>
      </c>
      <c r="H25" s="33">
        <v>2.48</v>
      </c>
      <c r="I25" s="33">
        <v>3.84</v>
      </c>
      <c r="J25" s="59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26" customFormat="1" ht="15.75" customHeight="1">
      <c r="A26" s="88"/>
      <c r="B26" s="35"/>
      <c r="C26" s="88"/>
      <c r="D26" s="35" t="s">
        <v>176</v>
      </c>
      <c r="E26" s="35">
        <v>9.5</v>
      </c>
      <c r="F26" s="35">
        <v>8</v>
      </c>
      <c r="G26" s="58"/>
      <c r="H26" s="58"/>
      <c r="I26" s="58"/>
      <c r="J26" s="58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26" customFormat="1" ht="15.75" customHeight="1">
      <c r="A27" s="35"/>
      <c r="B27" s="35"/>
      <c r="C27" s="35"/>
      <c r="D27" s="35" t="s">
        <v>169</v>
      </c>
      <c r="E27" s="35">
        <v>16</v>
      </c>
      <c r="F27" s="35">
        <v>12.8</v>
      </c>
      <c r="G27" s="58"/>
      <c r="H27" s="58"/>
      <c r="I27" s="58"/>
      <c r="J27" s="58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26" customFormat="1" ht="15.75" customHeight="1">
      <c r="A28" s="35"/>
      <c r="B28" s="35"/>
      <c r="C28" s="35"/>
      <c r="D28" s="35" t="s">
        <v>353</v>
      </c>
      <c r="E28" s="35">
        <v>1.6</v>
      </c>
      <c r="F28" s="35">
        <v>1.6</v>
      </c>
      <c r="G28" s="58"/>
      <c r="H28" s="58"/>
      <c r="I28" s="58"/>
      <c r="J28" s="5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26" customFormat="1" ht="15.75" customHeight="1">
      <c r="A29" s="35"/>
      <c r="B29" s="35"/>
      <c r="C29" s="35"/>
      <c r="D29" s="35" t="s">
        <v>162</v>
      </c>
      <c r="E29" s="35">
        <v>7.6</v>
      </c>
      <c r="F29" s="35">
        <v>7.6</v>
      </c>
      <c r="G29" s="58"/>
      <c r="H29" s="58"/>
      <c r="I29" s="58"/>
      <c r="J29" s="58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26" customFormat="1" ht="12.75" customHeight="1">
      <c r="A30" s="35">
        <v>144</v>
      </c>
      <c r="B30" s="35" t="s">
        <v>201</v>
      </c>
      <c r="C30" s="35">
        <v>200</v>
      </c>
      <c r="D30" s="35" t="s">
        <v>165</v>
      </c>
      <c r="E30" s="35">
        <v>66.6</v>
      </c>
      <c r="F30" s="35">
        <v>50</v>
      </c>
      <c r="G30" s="33">
        <v>2.3</v>
      </c>
      <c r="H30" s="33">
        <v>4.25</v>
      </c>
      <c r="I30" s="33">
        <v>15.1</v>
      </c>
      <c r="J30" s="33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26" customFormat="1" ht="15" customHeight="1">
      <c r="A31" s="35"/>
      <c r="B31" s="35" t="s">
        <v>352</v>
      </c>
      <c r="C31" s="35"/>
      <c r="D31" s="35" t="s">
        <v>169</v>
      </c>
      <c r="E31" s="35">
        <v>10</v>
      </c>
      <c r="F31" s="35">
        <v>8</v>
      </c>
      <c r="G31" s="55"/>
      <c r="H31" s="55"/>
      <c r="I31" s="55"/>
      <c r="J31" s="57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26" customFormat="1" ht="12.75" customHeight="1">
      <c r="A32" s="35"/>
      <c r="B32" s="35"/>
      <c r="C32" s="35"/>
      <c r="D32" s="35" t="s">
        <v>199</v>
      </c>
      <c r="E32" s="35">
        <v>16.2</v>
      </c>
      <c r="F32" s="35">
        <v>16</v>
      </c>
      <c r="G32" s="55"/>
      <c r="H32" s="55"/>
      <c r="I32" s="55"/>
      <c r="J32" s="57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26" customFormat="1" ht="12.75">
      <c r="A33" s="54"/>
      <c r="B33" s="35"/>
      <c r="C33" s="35"/>
      <c r="D33" s="35" t="s">
        <v>168</v>
      </c>
      <c r="E33" s="35">
        <v>12</v>
      </c>
      <c r="F33" s="35">
        <v>10</v>
      </c>
      <c r="G33" s="55"/>
      <c r="H33" s="55"/>
      <c r="I33" s="55"/>
      <c r="J33" s="57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26" customFormat="1" ht="12.75">
      <c r="A34" s="54"/>
      <c r="B34" s="35"/>
      <c r="C34" s="35"/>
      <c r="D34" s="35" t="s">
        <v>177</v>
      </c>
      <c r="E34" s="35">
        <v>4</v>
      </c>
      <c r="F34" s="35">
        <v>4</v>
      </c>
      <c r="G34" s="55"/>
      <c r="H34" s="55"/>
      <c r="I34" s="55"/>
      <c r="J34" s="5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26" customFormat="1" ht="12.75">
      <c r="A35" s="54"/>
      <c r="B35" s="35"/>
      <c r="C35" s="35"/>
      <c r="D35" s="35" t="s">
        <v>197</v>
      </c>
      <c r="E35" s="35">
        <v>130</v>
      </c>
      <c r="F35" s="35"/>
      <c r="G35" s="55"/>
      <c r="H35" s="55"/>
      <c r="I35" s="55"/>
      <c r="J35" s="5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26" customFormat="1" ht="12.75">
      <c r="A36" s="54"/>
      <c r="B36" s="35"/>
      <c r="C36" s="35"/>
      <c r="D36" s="35" t="s">
        <v>196</v>
      </c>
      <c r="E36" s="35">
        <v>20</v>
      </c>
      <c r="F36" s="35">
        <v>12.5</v>
      </c>
      <c r="G36" s="33"/>
      <c r="H36" s="33"/>
      <c r="I36" s="33"/>
      <c r="J36" s="33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26" customFormat="1" ht="12.75">
      <c r="A37" s="35">
        <v>465</v>
      </c>
      <c r="B37" s="35" t="s">
        <v>351</v>
      </c>
      <c r="C37" s="35" t="s">
        <v>43</v>
      </c>
      <c r="D37" s="35" t="s">
        <v>350</v>
      </c>
      <c r="E37" s="44">
        <v>42</v>
      </c>
      <c r="F37" s="44">
        <v>38</v>
      </c>
      <c r="G37" s="33">
        <v>18</v>
      </c>
      <c r="H37" s="33">
        <v>13.8</v>
      </c>
      <c r="I37" s="33">
        <v>4.5</v>
      </c>
      <c r="J37" s="33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26" customFormat="1" ht="12.75">
      <c r="A38" s="35" t="s">
        <v>349</v>
      </c>
      <c r="B38" s="35"/>
      <c r="C38" s="35"/>
      <c r="D38" s="35" t="s">
        <v>261</v>
      </c>
      <c r="E38" s="44">
        <v>11</v>
      </c>
      <c r="F38" s="44">
        <v>11</v>
      </c>
      <c r="G38" s="33"/>
      <c r="H38" s="33"/>
      <c r="I38" s="33"/>
      <c r="J38" s="33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26" customFormat="1" ht="12.75">
      <c r="A39" s="35"/>
      <c r="B39" s="35"/>
      <c r="C39" s="35"/>
      <c r="D39" s="35" t="s">
        <v>176</v>
      </c>
      <c r="E39" s="44">
        <v>25</v>
      </c>
      <c r="F39" s="44">
        <v>21</v>
      </c>
      <c r="G39" s="33"/>
      <c r="H39" s="33"/>
      <c r="I39" s="33"/>
      <c r="J39" s="33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26" customFormat="1" ht="12.75">
      <c r="A40" s="35"/>
      <c r="B40" s="35"/>
      <c r="C40" s="35"/>
      <c r="D40" s="35" t="s">
        <v>348</v>
      </c>
      <c r="E40" s="44">
        <v>5.5</v>
      </c>
      <c r="F40" s="44">
        <v>5.5</v>
      </c>
      <c r="G40" s="33"/>
      <c r="H40" s="33"/>
      <c r="I40" s="33"/>
      <c r="J40" s="33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26" customFormat="1" ht="12.75">
      <c r="A41" s="35"/>
      <c r="B41" s="35"/>
      <c r="C41" s="35"/>
      <c r="D41" s="35" t="s">
        <v>347</v>
      </c>
      <c r="E41" s="44" t="s">
        <v>346</v>
      </c>
      <c r="F41" s="44">
        <v>14</v>
      </c>
      <c r="G41" s="33"/>
      <c r="H41" s="33"/>
      <c r="I41" s="33"/>
      <c r="J41" s="33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26" customFormat="1" ht="12.75">
      <c r="A42" s="35">
        <v>454</v>
      </c>
      <c r="B42" s="35"/>
      <c r="C42" s="35"/>
      <c r="D42" s="35" t="s">
        <v>345</v>
      </c>
      <c r="E42" s="44"/>
      <c r="F42" s="44">
        <v>50</v>
      </c>
      <c r="G42" s="52">
        <v>0.59</v>
      </c>
      <c r="H42" s="52">
        <v>2.06</v>
      </c>
      <c r="I42" s="52">
        <v>3.7</v>
      </c>
      <c r="J42" s="52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26" customFormat="1" ht="12.75">
      <c r="A43" s="35">
        <v>291</v>
      </c>
      <c r="B43" s="35" t="s">
        <v>210</v>
      </c>
      <c r="C43" s="35">
        <v>150</v>
      </c>
      <c r="D43" s="35" t="s">
        <v>209</v>
      </c>
      <c r="E43" s="35">
        <v>51</v>
      </c>
      <c r="F43" s="35">
        <v>51</v>
      </c>
      <c r="G43" s="40">
        <v>0.5</v>
      </c>
      <c r="H43" s="40">
        <v>0.2</v>
      </c>
      <c r="I43" s="40">
        <v>23.1</v>
      </c>
      <c r="J43" s="40">
        <v>96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26" customFormat="1" ht="12.75">
      <c r="A44" s="35"/>
      <c r="B44" s="35"/>
      <c r="C44" s="35"/>
      <c r="D44" s="35" t="s">
        <v>8</v>
      </c>
      <c r="E44" s="35">
        <v>7</v>
      </c>
      <c r="F44" s="35">
        <v>7</v>
      </c>
      <c r="G44" s="33"/>
      <c r="H44" s="33"/>
      <c r="I44" s="33"/>
      <c r="J44" s="3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26" customFormat="1" ht="12.75">
      <c r="A45" s="41">
        <v>507</v>
      </c>
      <c r="B45" s="41" t="s">
        <v>189</v>
      </c>
      <c r="C45" s="41">
        <v>200</v>
      </c>
      <c r="D45" s="41" t="s">
        <v>188</v>
      </c>
      <c r="E45" s="41">
        <v>45.4</v>
      </c>
      <c r="F45" s="41">
        <v>40</v>
      </c>
      <c r="G45" s="40">
        <v>0.5</v>
      </c>
      <c r="H45" s="40">
        <v>0.2</v>
      </c>
      <c r="I45" s="40">
        <v>23.1</v>
      </c>
      <c r="J45" s="40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26" customFormat="1" ht="13.5" customHeight="1">
      <c r="A46" s="76"/>
      <c r="B46" s="41"/>
      <c r="C46" s="41"/>
      <c r="D46" s="41" t="s">
        <v>141</v>
      </c>
      <c r="E46" s="41">
        <v>15</v>
      </c>
      <c r="F46" s="41">
        <v>15</v>
      </c>
      <c r="G46" s="75"/>
      <c r="H46" s="75"/>
      <c r="I46" s="75"/>
      <c r="J46" s="75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26" customFormat="1" ht="12.75">
      <c r="A47" s="76"/>
      <c r="B47" s="41"/>
      <c r="C47" s="41"/>
      <c r="D47" s="41" t="s">
        <v>145</v>
      </c>
      <c r="E47" s="41">
        <v>162</v>
      </c>
      <c r="F47" s="41">
        <v>162</v>
      </c>
      <c r="G47" s="75"/>
      <c r="H47" s="75"/>
      <c r="I47" s="75"/>
      <c r="J47" s="75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26" customFormat="1" ht="12.75">
      <c r="A48" s="54"/>
      <c r="B48" s="35"/>
      <c r="C48" s="35"/>
      <c r="D48" s="35" t="s">
        <v>187</v>
      </c>
      <c r="E48" s="35">
        <v>42</v>
      </c>
      <c r="F48" s="35">
        <v>40</v>
      </c>
      <c r="G48" s="74"/>
      <c r="H48" s="74"/>
      <c r="I48" s="74"/>
      <c r="J48" s="74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35">
        <v>108</v>
      </c>
      <c r="B49" s="35" t="s">
        <v>156</v>
      </c>
      <c r="C49" s="35">
        <v>40</v>
      </c>
      <c r="D49" s="35" t="s">
        <v>155</v>
      </c>
      <c r="E49" s="35">
        <v>40</v>
      </c>
      <c r="F49" s="35">
        <v>40</v>
      </c>
      <c r="G49" s="52">
        <v>3.04</v>
      </c>
      <c r="H49" s="52">
        <v>0.32</v>
      </c>
      <c r="I49" s="52">
        <v>19.6</v>
      </c>
      <c r="J49" s="52">
        <v>94</v>
      </c>
    </row>
    <row r="50" spans="1:10" ht="12.75">
      <c r="A50" s="35">
        <v>109</v>
      </c>
      <c r="B50" s="35" t="s">
        <v>154</v>
      </c>
      <c r="C50" s="35">
        <v>50</v>
      </c>
      <c r="D50" s="35" t="s">
        <v>153</v>
      </c>
      <c r="E50" s="35">
        <v>50</v>
      </c>
      <c r="F50" s="35">
        <v>50</v>
      </c>
      <c r="G50" s="33">
        <v>3.3</v>
      </c>
      <c r="H50" s="33">
        <v>0.6</v>
      </c>
      <c r="I50" s="33">
        <v>16.7</v>
      </c>
      <c r="J50" s="33">
        <v>87</v>
      </c>
    </row>
    <row r="51" spans="1:10" ht="13.8">
      <c r="A51" s="61" t="s">
        <v>152</v>
      </c>
      <c r="B51" s="61"/>
      <c r="C51" s="61"/>
      <c r="D51" s="61"/>
      <c r="E51" s="61"/>
      <c r="F51" s="61"/>
      <c r="G51" s="51">
        <f>SUM(G25:G50)</f>
        <v>30.31</v>
      </c>
      <c r="H51" s="51">
        <f>SUM(H25:H50)</f>
        <v>23.91</v>
      </c>
      <c r="I51" s="51">
        <f>SUM(I25:I50)</f>
        <v>109.64</v>
      </c>
      <c r="J51" s="51">
        <f>SUM(J25:J50)</f>
        <v>744.4000000000001</v>
      </c>
    </row>
    <row r="52" spans="1:10" ht="15.6">
      <c r="A52" s="50" t="s">
        <v>344</v>
      </c>
      <c r="B52" s="49"/>
      <c r="C52" s="49"/>
      <c r="D52" s="49"/>
      <c r="E52" s="49"/>
      <c r="F52" s="48"/>
      <c r="G52" s="90"/>
      <c r="H52" s="90"/>
      <c r="I52" s="90"/>
      <c r="J52" s="90"/>
    </row>
    <row r="53" spans="1:10" ht="12.75">
      <c r="A53" s="61" t="s">
        <v>150</v>
      </c>
      <c r="B53" s="61"/>
      <c r="C53" s="61"/>
      <c r="D53" s="35"/>
      <c r="E53" s="35"/>
      <c r="F53" s="35"/>
      <c r="G53" s="53"/>
      <c r="H53" s="53"/>
      <c r="I53" s="53"/>
      <c r="J53" s="53"/>
    </row>
    <row r="54" spans="1:10" ht="12.75">
      <c r="A54" s="35" t="s">
        <v>343</v>
      </c>
      <c r="B54" s="35" t="s">
        <v>342</v>
      </c>
      <c r="C54" s="35" t="s">
        <v>80</v>
      </c>
      <c r="D54" s="35" t="s">
        <v>341</v>
      </c>
      <c r="E54" s="35">
        <v>67.2</v>
      </c>
      <c r="F54" s="35">
        <v>59.5</v>
      </c>
      <c r="G54" s="33">
        <v>14.1</v>
      </c>
      <c r="H54" s="33">
        <v>5.7</v>
      </c>
      <c r="I54" s="33">
        <v>4.4</v>
      </c>
      <c r="J54" s="33">
        <v>126.4</v>
      </c>
    </row>
    <row r="55" spans="1:10" ht="12.75">
      <c r="A55" s="35"/>
      <c r="B55" s="35"/>
      <c r="C55" s="35"/>
      <c r="D55" s="35" t="s">
        <v>176</v>
      </c>
      <c r="E55" s="35">
        <v>12.9</v>
      </c>
      <c r="F55" s="35">
        <v>10.3</v>
      </c>
      <c r="G55" s="57"/>
      <c r="H55" s="57"/>
      <c r="I55" s="57"/>
      <c r="J55" s="57"/>
    </row>
    <row r="56" spans="1:10" ht="12.75">
      <c r="A56" s="78"/>
      <c r="B56" s="78"/>
      <c r="C56" s="78"/>
      <c r="D56" s="35" t="s">
        <v>169</v>
      </c>
      <c r="E56" s="35">
        <v>28.4</v>
      </c>
      <c r="F56" s="35">
        <v>22.7</v>
      </c>
      <c r="G56" s="57"/>
      <c r="H56" s="57"/>
      <c r="I56" s="57"/>
      <c r="J56" s="57"/>
    </row>
    <row r="57" spans="1:10" ht="18.75" customHeight="1">
      <c r="A57" s="78"/>
      <c r="B57" s="78"/>
      <c r="C57" s="78"/>
      <c r="D57" s="35" t="s">
        <v>161</v>
      </c>
      <c r="E57" s="35">
        <v>2.7</v>
      </c>
      <c r="F57" s="35">
        <v>2.7</v>
      </c>
      <c r="G57" s="57"/>
      <c r="H57" s="57"/>
      <c r="I57" s="57"/>
      <c r="J57" s="57"/>
    </row>
    <row r="58" spans="1:10" ht="12.75">
      <c r="A58" s="78"/>
      <c r="B58" s="78"/>
      <c r="C58" s="78"/>
      <c r="D58" s="35" t="s">
        <v>167</v>
      </c>
      <c r="E58" s="35">
        <v>9.1</v>
      </c>
      <c r="F58" s="35">
        <v>9.1</v>
      </c>
      <c r="G58" s="57"/>
      <c r="H58" s="57"/>
      <c r="I58" s="57"/>
      <c r="J58" s="57"/>
    </row>
    <row r="59" spans="1:10" ht="12.75">
      <c r="A59" s="78"/>
      <c r="B59" s="78"/>
      <c r="C59" s="78"/>
      <c r="D59" s="35" t="s">
        <v>162</v>
      </c>
      <c r="E59" s="70" t="s">
        <v>340</v>
      </c>
      <c r="F59" s="69">
        <v>2.7</v>
      </c>
      <c r="G59" s="33"/>
      <c r="H59" s="33"/>
      <c r="I59" s="33"/>
      <c r="J59" s="33"/>
    </row>
    <row r="60" spans="1:10" ht="12.75">
      <c r="A60" s="78"/>
      <c r="B60" s="89"/>
      <c r="C60" s="78"/>
      <c r="D60" s="35" t="s">
        <v>145</v>
      </c>
      <c r="E60" s="35">
        <v>40</v>
      </c>
      <c r="F60" s="35">
        <v>40</v>
      </c>
      <c r="G60" s="125"/>
      <c r="H60" s="124"/>
      <c r="I60" s="124"/>
      <c r="J60" s="124"/>
    </row>
    <row r="61" spans="1:10" ht="12.75">
      <c r="A61" s="44">
        <v>237</v>
      </c>
      <c r="B61" s="44" t="s">
        <v>217</v>
      </c>
      <c r="C61" s="44">
        <v>150</v>
      </c>
      <c r="D61" s="35" t="s">
        <v>216</v>
      </c>
      <c r="E61" s="67">
        <v>69</v>
      </c>
      <c r="F61" s="67">
        <v>69</v>
      </c>
      <c r="G61" s="33">
        <v>4.92</v>
      </c>
      <c r="H61" s="33">
        <v>6.8</v>
      </c>
      <c r="I61" s="33">
        <v>12.57</v>
      </c>
      <c r="J61" s="33">
        <v>226</v>
      </c>
    </row>
    <row r="62" spans="1:10" ht="12.75">
      <c r="A62" s="86"/>
      <c r="B62" s="44"/>
      <c r="C62" s="86"/>
      <c r="D62" s="35" t="s">
        <v>190</v>
      </c>
      <c r="E62" s="35">
        <v>6</v>
      </c>
      <c r="F62" s="35">
        <v>6</v>
      </c>
      <c r="G62" s="55"/>
      <c r="H62" s="55"/>
      <c r="I62" s="55"/>
      <c r="J62" s="55"/>
    </row>
    <row r="63" spans="1:10" ht="12.75">
      <c r="A63" s="86"/>
      <c r="B63" s="44"/>
      <c r="C63" s="86"/>
      <c r="D63" s="35" t="s">
        <v>145</v>
      </c>
      <c r="E63" s="35">
        <v>102</v>
      </c>
      <c r="F63" s="35">
        <v>102</v>
      </c>
      <c r="G63" s="55"/>
      <c r="H63" s="55"/>
      <c r="I63" s="55"/>
      <c r="J63" s="55"/>
    </row>
    <row r="64" spans="1:10" ht="12.75">
      <c r="A64" s="35">
        <v>494</v>
      </c>
      <c r="B64" s="35" t="s">
        <v>4</v>
      </c>
      <c r="C64" s="35">
        <v>200</v>
      </c>
      <c r="D64" s="35" t="s">
        <v>208</v>
      </c>
      <c r="E64" s="35">
        <v>50</v>
      </c>
      <c r="F64" s="35">
        <v>50</v>
      </c>
      <c r="G64" s="33">
        <v>0</v>
      </c>
      <c r="H64" s="33">
        <v>0</v>
      </c>
      <c r="I64" s="33">
        <v>15.2</v>
      </c>
      <c r="J64" s="33">
        <v>60</v>
      </c>
    </row>
    <row r="65" spans="1:10" ht="12.75">
      <c r="A65" s="35"/>
      <c r="B65" s="35"/>
      <c r="C65" s="35"/>
      <c r="D65" s="35" t="s">
        <v>145</v>
      </c>
      <c r="E65" s="35">
        <v>150</v>
      </c>
      <c r="F65" s="35">
        <v>150</v>
      </c>
      <c r="G65" s="57"/>
      <c r="H65" s="57"/>
      <c r="I65" s="57"/>
      <c r="J65" s="57"/>
    </row>
    <row r="66" spans="1:10" ht="12.75">
      <c r="A66" s="35"/>
      <c r="B66" s="35"/>
      <c r="C66" s="35"/>
      <c r="D66" s="35" t="s">
        <v>207</v>
      </c>
      <c r="E66" s="35">
        <v>8</v>
      </c>
      <c r="F66" s="35">
        <v>7</v>
      </c>
      <c r="G66" s="57"/>
      <c r="H66" s="57"/>
      <c r="I66" s="57"/>
      <c r="J66" s="57"/>
    </row>
    <row r="67" spans="1:10" ht="12.75">
      <c r="A67" s="78"/>
      <c r="B67" s="78"/>
      <c r="C67" s="78"/>
      <c r="D67" s="35" t="s">
        <v>141</v>
      </c>
      <c r="E67" s="35">
        <v>15</v>
      </c>
      <c r="F67" s="35">
        <v>15</v>
      </c>
      <c r="G67" s="57"/>
      <c r="H67" s="57"/>
      <c r="I67" s="57"/>
      <c r="J67" s="57"/>
    </row>
    <row r="68" spans="1:10" ht="12.75">
      <c r="A68" s="35">
        <v>108</v>
      </c>
      <c r="B68" s="35" t="s">
        <v>156</v>
      </c>
      <c r="C68" s="35">
        <v>50</v>
      </c>
      <c r="D68" s="35" t="s">
        <v>155</v>
      </c>
      <c r="E68" s="35">
        <v>50</v>
      </c>
      <c r="F68" s="35">
        <v>50</v>
      </c>
      <c r="G68" s="33">
        <v>3.8</v>
      </c>
      <c r="H68" s="33">
        <v>0.4</v>
      </c>
      <c r="I68" s="33">
        <v>24.5</v>
      </c>
      <c r="J68" s="33">
        <v>117.5</v>
      </c>
    </row>
    <row r="69" spans="1:10" ht="12.75">
      <c r="A69" s="65">
        <v>100</v>
      </c>
      <c r="B69" s="64" t="s">
        <v>127</v>
      </c>
      <c r="C69" s="35">
        <v>15</v>
      </c>
      <c r="D69" s="64" t="s">
        <v>1</v>
      </c>
      <c r="E69" s="35">
        <v>15.2</v>
      </c>
      <c r="F69" s="35">
        <v>15</v>
      </c>
      <c r="G69" s="33">
        <v>3.84</v>
      </c>
      <c r="H69" s="33">
        <v>3.92</v>
      </c>
      <c r="I69" s="33">
        <v>0</v>
      </c>
      <c r="J69" s="33">
        <v>51</v>
      </c>
    </row>
    <row r="70" spans="1:10" ht="13.8">
      <c r="A70" s="61" t="s">
        <v>140</v>
      </c>
      <c r="B70" s="61"/>
      <c r="C70" s="61"/>
      <c r="D70" s="61"/>
      <c r="E70" s="61"/>
      <c r="F70" s="61"/>
      <c r="G70" s="51">
        <f>SUM(G54:G69)</f>
        <v>26.66</v>
      </c>
      <c r="H70" s="51">
        <f>SUM(H54:H69)</f>
        <v>16.82</v>
      </c>
      <c r="I70" s="51">
        <f>SUM(I54:I69)</f>
        <v>56.67</v>
      </c>
      <c r="J70" s="51">
        <f>SUM(J54:J69)</f>
        <v>580.9</v>
      </c>
    </row>
    <row r="71" spans="1:10" ht="12.75">
      <c r="A71" s="61"/>
      <c r="B71" s="61"/>
      <c r="C71" s="61"/>
      <c r="D71" s="63"/>
      <c r="E71" s="63"/>
      <c r="F71" s="63"/>
      <c r="G71" s="123"/>
      <c r="H71" s="123"/>
      <c r="I71" s="123"/>
      <c r="J71" s="123"/>
    </row>
    <row r="72" spans="1:10" ht="12.75">
      <c r="A72" s="47"/>
      <c r="B72" s="47"/>
      <c r="C72" s="47"/>
      <c r="D72" s="63"/>
      <c r="E72" s="63"/>
      <c r="F72" s="63"/>
      <c r="G72" s="123"/>
      <c r="H72" s="123"/>
      <c r="I72" s="123"/>
      <c r="J72" s="123"/>
    </row>
    <row r="73" spans="1:10" ht="12.75">
      <c r="A73" s="61" t="s">
        <v>173</v>
      </c>
      <c r="B73" s="61"/>
      <c r="C73" s="61"/>
      <c r="D73" s="63"/>
      <c r="E73" s="63"/>
      <c r="F73" s="63"/>
      <c r="G73" s="123"/>
      <c r="H73" s="123"/>
      <c r="I73" s="123"/>
      <c r="J73" s="123"/>
    </row>
    <row r="74" spans="1:10" ht="12.75">
      <c r="A74" s="35">
        <v>22</v>
      </c>
      <c r="B74" s="35" t="s">
        <v>25</v>
      </c>
      <c r="C74" s="35">
        <v>60</v>
      </c>
      <c r="D74" s="35" t="s">
        <v>339</v>
      </c>
      <c r="E74" s="35">
        <v>64.5</v>
      </c>
      <c r="F74" s="35">
        <v>55</v>
      </c>
      <c r="G74" s="33">
        <v>0.8</v>
      </c>
      <c r="H74" s="33">
        <v>8.08</v>
      </c>
      <c r="I74" s="33">
        <v>2.72</v>
      </c>
      <c r="J74" s="33">
        <v>65.4</v>
      </c>
    </row>
    <row r="75" spans="1:10" ht="12.75">
      <c r="A75" s="35"/>
      <c r="B75" s="35"/>
      <c r="C75" s="35"/>
      <c r="D75" s="35" t="s">
        <v>177</v>
      </c>
      <c r="E75" s="35">
        <v>8</v>
      </c>
      <c r="F75" s="35">
        <v>8</v>
      </c>
      <c r="G75" s="33"/>
      <c r="H75" s="33"/>
      <c r="I75" s="33"/>
      <c r="J75" s="33"/>
    </row>
    <row r="76" spans="1:10" ht="12.75">
      <c r="A76" s="35">
        <v>134</v>
      </c>
      <c r="B76" s="35" t="s">
        <v>338</v>
      </c>
      <c r="C76" s="35" t="s">
        <v>99</v>
      </c>
      <c r="D76" s="35" t="s">
        <v>165</v>
      </c>
      <c r="E76" s="35">
        <v>80</v>
      </c>
      <c r="F76" s="35">
        <v>60</v>
      </c>
      <c r="G76" s="33"/>
      <c r="H76" s="33"/>
      <c r="I76" s="33"/>
      <c r="J76" s="33"/>
    </row>
    <row r="77" spans="1:10" ht="12.75">
      <c r="A77" s="35"/>
      <c r="B77" s="35" t="s">
        <v>337</v>
      </c>
      <c r="C77" s="35"/>
      <c r="D77" s="35" t="s">
        <v>169</v>
      </c>
      <c r="E77" s="35">
        <v>10</v>
      </c>
      <c r="F77" s="35">
        <v>8</v>
      </c>
      <c r="G77" s="33">
        <v>1.6</v>
      </c>
      <c r="H77" s="33">
        <v>4.2</v>
      </c>
      <c r="I77" s="33">
        <v>13</v>
      </c>
      <c r="J77" s="33">
        <v>97</v>
      </c>
    </row>
    <row r="78" spans="1:10" ht="12.75">
      <c r="A78" s="35"/>
      <c r="B78" s="35" t="s">
        <v>337</v>
      </c>
      <c r="C78" s="35"/>
      <c r="D78" s="35" t="s">
        <v>168</v>
      </c>
      <c r="E78" s="35">
        <v>6</v>
      </c>
      <c r="F78" s="35">
        <v>5</v>
      </c>
      <c r="G78" s="55"/>
      <c r="H78" s="55"/>
      <c r="I78" s="55"/>
      <c r="J78" s="55"/>
    </row>
    <row r="79" spans="1:10" ht="12.75">
      <c r="A79" s="35"/>
      <c r="B79" s="35"/>
      <c r="C79" s="35"/>
      <c r="D79" s="35" t="s">
        <v>258</v>
      </c>
      <c r="E79" s="35">
        <v>4</v>
      </c>
      <c r="F79" s="35">
        <v>4</v>
      </c>
      <c r="G79" s="55"/>
      <c r="H79" s="55"/>
      <c r="I79" s="55"/>
      <c r="J79" s="55"/>
    </row>
    <row r="80" spans="1:10" ht="12.75">
      <c r="A80" s="35"/>
      <c r="B80" s="54"/>
      <c r="C80" s="35"/>
      <c r="D80" s="35" t="s">
        <v>336</v>
      </c>
      <c r="E80" s="35">
        <v>13.6</v>
      </c>
      <c r="F80" s="35">
        <v>12</v>
      </c>
      <c r="G80" s="55"/>
      <c r="H80" s="55"/>
      <c r="I80" s="55"/>
      <c r="J80" s="55"/>
    </row>
    <row r="81" spans="1:10" ht="12.75">
      <c r="A81" s="35"/>
      <c r="B81" s="54"/>
      <c r="C81" s="35"/>
      <c r="D81" s="35" t="s">
        <v>177</v>
      </c>
      <c r="E81" s="35">
        <v>4</v>
      </c>
      <c r="F81" s="35">
        <v>4</v>
      </c>
      <c r="G81" s="55"/>
      <c r="H81" s="55"/>
      <c r="I81" s="55"/>
      <c r="J81" s="55"/>
    </row>
    <row r="82" spans="1:10" ht="12.75">
      <c r="A82" s="35"/>
      <c r="B82" s="54"/>
      <c r="C82" s="35"/>
      <c r="D82" s="35" t="s">
        <v>335</v>
      </c>
      <c r="E82" s="35">
        <v>20</v>
      </c>
      <c r="F82" s="35">
        <v>12.5</v>
      </c>
      <c r="G82" s="33"/>
      <c r="H82" s="33"/>
      <c r="I82" s="33"/>
      <c r="J82" s="33"/>
    </row>
    <row r="83" spans="1:10" ht="12.75">
      <c r="A83" s="35">
        <v>372</v>
      </c>
      <c r="B83" s="35" t="s">
        <v>334</v>
      </c>
      <c r="C83" s="35">
        <v>80</v>
      </c>
      <c r="D83" s="35" t="s">
        <v>333</v>
      </c>
      <c r="E83" s="35">
        <v>44.8</v>
      </c>
      <c r="F83" s="35">
        <v>32</v>
      </c>
      <c r="G83" s="33">
        <v>6.8</v>
      </c>
      <c r="H83" s="33">
        <v>6.6</v>
      </c>
      <c r="I83" s="33">
        <v>3.2</v>
      </c>
      <c r="J83" s="33">
        <v>100</v>
      </c>
    </row>
    <row r="84" spans="1:10" ht="12.75">
      <c r="A84" s="35">
        <v>435</v>
      </c>
      <c r="B84" s="35" t="s">
        <v>332</v>
      </c>
      <c r="C84" s="35">
        <v>50</v>
      </c>
      <c r="D84" s="35" t="s">
        <v>178</v>
      </c>
      <c r="E84" s="35">
        <v>3.2</v>
      </c>
      <c r="F84" s="35">
        <v>3.2</v>
      </c>
      <c r="G84" s="33"/>
      <c r="H84" s="33"/>
      <c r="I84" s="33"/>
      <c r="J84" s="33"/>
    </row>
    <row r="85" spans="1:10" ht="12.75">
      <c r="A85" s="35"/>
      <c r="B85" s="35"/>
      <c r="C85" s="35"/>
      <c r="D85" s="35" t="s">
        <v>170</v>
      </c>
      <c r="E85" s="35">
        <v>5.8</v>
      </c>
      <c r="F85" s="35">
        <v>5</v>
      </c>
      <c r="G85" s="57"/>
      <c r="H85" s="57"/>
      <c r="I85" s="57"/>
      <c r="J85" s="57"/>
    </row>
    <row r="86" spans="1:10" ht="12.75">
      <c r="A86" s="35"/>
      <c r="B86" s="35"/>
      <c r="C86" s="35"/>
      <c r="D86" s="35" t="s">
        <v>177</v>
      </c>
      <c r="E86" s="35">
        <v>2.4</v>
      </c>
      <c r="F86" s="35">
        <v>2.4</v>
      </c>
      <c r="G86" s="57"/>
      <c r="H86" s="57"/>
      <c r="I86" s="57"/>
      <c r="J86" s="57"/>
    </row>
    <row r="87" spans="1:10" ht="12.75">
      <c r="A87" s="35"/>
      <c r="B87" s="35"/>
      <c r="C87" s="35"/>
      <c r="D87" s="35" t="s">
        <v>225</v>
      </c>
      <c r="E87" s="35">
        <v>60</v>
      </c>
      <c r="F87" s="35">
        <v>48</v>
      </c>
      <c r="G87" s="57"/>
      <c r="H87" s="57"/>
      <c r="I87" s="57"/>
      <c r="J87" s="57"/>
    </row>
    <row r="88" spans="1:10" ht="12.75">
      <c r="A88" s="35"/>
      <c r="B88" s="35"/>
      <c r="C88" s="35"/>
      <c r="D88" s="122" t="s">
        <v>284</v>
      </c>
      <c r="E88" s="70"/>
      <c r="F88" s="70"/>
      <c r="G88" s="33">
        <v>1.72</v>
      </c>
      <c r="H88" s="33">
        <v>3.48</v>
      </c>
      <c r="I88" s="33">
        <v>4.43</v>
      </c>
      <c r="J88" s="33">
        <v>55.85</v>
      </c>
    </row>
    <row r="89" spans="1:10" ht="12.75">
      <c r="A89" s="78"/>
      <c r="B89" s="78"/>
      <c r="C89" s="78"/>
      <c r="D89" s="35" t="s">
        <v>219</v>
      </c>
      <c r="E89" s="35">
        <v>2.5</v>
      </c>
      <c r="F89" s="35">
        <v>2.5</v>
      </c>
      <c r="G89" s="57"/>
      <c r="H89" s="57"/>
      <c r="I89" s="57"/>
      <c r="J89" s="57"/>
    </row>
    <row r="90" spans="1:10" ht="12.75">
      <c r="A90" s="78"/>
      <c r="B90" s="78"/>
      <c r="C90" s="78"/>
      <c r="D90" s="35" t="s">
        <v>190</v>
      </c>
      <c r="E90" s="35">
        <v>2.5</v>
      </c>
      <c r="F90" s="35">
        <v>2.5</v>
      </c>
      <c r="G90" s="57"/>
      <c r="H90" s="57"/>
      <c r="I90" s="57"/>
      <c r="J90" s="57"/>
    </row>
    <row r="91" spans="1:10" ht="12.75">
      <c r="A91" s="78"/>
      <c r="B91" s="78"/>
      <c r="C91" s="78"/>
      <c r="D91" s="35" t="s">
        <v>143</v>
      </c>
      <c r="E91" s="35">
        <v>50</v>
      </c>
      <c r="F91" s="35">
        <v>50</v>
      </c>
      <c r="G91" s="57"/>
      <c r="H91" s="57"/>
      <c r="I91" s="57"/>
      <c r="J91" s="57"/>
    </row>
    <row r="92" spans="1:10" ht="12.75">
      <c r="A92" s="35">
        <v>429</v>
      </c>
      <c r="B92" s="44" t="s">
        <v>65</v>
      </c>
      <c r="C92" s="44">
        <v>150</v>
      </c>
      <c r="D92" s="44" t="s">
        <v>165</v>
      </c>
      <c r="E92" s="44">
        <v>169.5</v>
      </c>
      <c r="F92" s="44">
        <v>126</v>
      </c>
      <c r="G92" s="121">
        <v>3.15</v>
      </c>
      <c r="H92" s="121">
        <v>6.6</v>
      </c>
      <c r="I92" s="121">
        <v>16.35</v>
      </c>
      <c r="J92" s="121">
        <v>138</v>
      </c>
    </row>
    <row r="93" spans="1:10" ht="12.75">
      <c r="A93" s="35"/>
      <c r="B93" s="44"/>
      <c r="C93" s="44"/>
      <c r="D93" s="44" t="s">
        <v>143</v>
      </c>
      <c r="E93" s="44">
        <v>24</v>
      </c>
      <c r="F93" s="44">
        <v>22.5</v>
      </c>
      <c r="G93" s="120"/>
      <c r="H93" s="120"/>
      <c r="I93" s="120"/>
      <c r="J93" s="120"/>
    </row>
    <row r="94" spans="1:10" ht="12.75">
      <c r="A94" s="35"/>
      <c r="B94" s="44"/>
      <c r="C94" s="44"/>
      <c r="D94" s="44" t="s">
        <v>190</v>
      </c>
      <c r="E94" s="44">
        <v>7</v>
      </c>
      <c r="F94" s="44">
        <v>7</v>
      </c>
      <c r="G94" s="120"/>
      <c r="H94" s="120"/>
      <c r="I94" s="120"/>
      <c r="J94" s="120"/>
    </row>
    <row r="95" spans="1:10" ht="12.75">
      <c r="A95" s="41">
        <v>507</v>
      </c>
      <c r="B95" s="41" t="s">
        <v>189</v>
      </c>
      <c r="C95" s="41">
        <v>200</v>
      </c>
      <c r="D95" s="41" t="s">
        <v>188</v>
      </c>
      <c r="E95" s="41">
        <v>45.4</v>
      </c>
      <c r="F95" s="41">
        <v>40</v>
      </c>
      <c r="G95" s="40">
        <v>0.5</v>
      </c>
      <c r="H95" s="40">
        <v>0.2</v>
      </c>
      <c r="I95" s="40">
        <v>23.1</v>
      </c>
      <c r="J95" s="40">
        <v>96</v>
      </c>
    </row>
    <row r="96" spans="1:10" ht="12.75">
      <c r="A96" s="41"/>
      <c r="B96" s="41"/>
      <c r="C96" s="41"/>
      <c r="D96" s="41" t="s">
        <v>141</v>
      </c>
      <c r="E96" s="41">
        <v>15</v>
      </c>
      <c r="F96" s="41">
        <v>15</v>
      </c>
      <c r="G96" s="75"/>
      <c r="H96" s="75"/>
      <c r="I96" s="75"/>
      <c r="J96" s="75"/>
    </row>
    <row r="97" spans="1:10" ht="12.75">
      <c r="A97" s="76"/>
      <c r="B97" s="41"/>
      <c r="C97" s="41"/>
      <c r="D97" s="41" t="s">
        <v>145</v>
      </c>
      <c r="E97" s="41">
        <v>162</v>
      </c>
      <c r="F97" s="41">
        <v>162</v>
      </c>
      <c r="G97" s="75"/>
      <c r="H97" s="75"/>
      <c r="I97" s="75"/>
      <c r="J97" s="75"/>
    </row>
    <row r="98" spans="1:10" ht="12.75">
      <c r="A98" s="76"/>
      <c r="B98" s="41"/>
      <c r="C98" s="41"/>
      <c r="D98" s="35" t="s">
        <v>187</v>
      </c>
      <c r="E98" s="35">
        <v>42</v>
      </c>
      <c r="F98" s="35">
        <v>40</v>
      </c>
      <c r="G98" s="74"/>
      <c r="H98" s="74"/>
      <c r="I98" s="74"/>
      <c r="J98" s="74"/>
    </row>
    <row r="99" spans="1:10" ht="12.75">
      <c r="A99" s="35">
        <v>108</v>
      </c>
      <c r="B99" s="35" t="s">
        <v>156</v>
      </c>
      <c r="C99" s="35">
        <v>40</v>
      </c>
      <c r="D99" s="35" t="s">
        <v>155</v>
      </c>
      <c r="E99" s="35">
        <v>40</v>
      </c>
      <c r="F99" s="35">
        <v>40</v>
      </c>
      <c r="G99" s="52">
        <v>3.04</v>
      </c>
      <c r="H99" s="52">
        <v>0.32</v>
      </c>
      <c r="I99" s="52">
        <v>19.6</v>
      </c>
      <c r="J99" s="52">
        <v>94</v>
      </c>
    </row>
    <row r="100" spans="1:10" ht="12.75">
      <c r="A100" s="35">
        <v>109</v>
      </c>
      <c r="B100" s="35" t="s">
        <v>154</v>
      </c>
      <c r="C100" s="35">
        <v>50</v>
      </c>
      <c r="D100" s="35" t="s">
        <v>153</v>
      </c>
      <c r="E100" s="35">
        <v>50</v>
      </c>
      <c r="F100" s="35">
        <v>50</v>
      </c>
      <c r="G100" s="33">
        <v>3.3</v>
      </c>
      <c r="H100" s="33">
        <v>0.6</v>
      </c>
      <c r="I100" s="33">
        <v>16.7</v>
      </c>
      <c r="J100" s="33">
        <v>87</v>
      </c>
    </row>
    <row r="101" spans="1:10" ht="12.75">
      <c r="A101" s="61" t="s">
        <v>152</v>
      </c>
      <c r="B101" s="61"/>
      <c r="C101" s="61"/>
      <c r="D101" s="61"/>
      <c r="E101" s="61"/>
      <c r="F101" s="61"/>
      <c r="G101" s="62">
        <f>SUM(G74:G100)</f>
        <v>20.91</v>
      </c>
      <c r="H101" s="62">
        <f>SUM(H74:H100)</f>
        <v>30.080000000000002</v>
      </c>
      <c r="I101" s="62">
        <f>SUM(I74:I100)</f>
        <v>99.10000000000001</v>
      </c>
      <c r="J101" s="62">
        <f>SUM(J74:J100)</f>
        <v>733.25</v>
      </c>
    </row>
    <row r="102" spans="1:10" ht="15.6">
      <c r="A102" s="116" t="s">
        <v>331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>
      <c r="A103" s="61" t="s">
        <v>150</v>
      </c>
      <c r="B103" s="61"/>
      <c r="C103" s="61"/>
      <c r="D103" s="73"/>
      <c r="E103" s="73"/>
      <c r="F103" s="73"/>
      <c r="G103" s="90"/>
      <c r="H103" s="90"/>
      <c r="I103" s="90"/>
      <c r="J103" s="90"/>
    </row>
    <row r="104" spans="1:10" ht="12.75">
      <c r="A104" s="35">
        <v>319</v>
      </c>
      <c r="B104" s="35" t="s">
        <v>330</v>
      </c>
      <c r="C104" s="35">
        <v>100</v>
      </c>
      <c r="D104" s="35" t="s">
        <v>329</v>
      </c>
      <c r="E104" s="35">
        <v>76</v>
      </c>
      <c r="F104" s="35">
        <v>75</v>
      </c>
      <c r="G104" s="33">
        <v>13.8</v>
      </c>
      <c r="H104" s="33">
        <v>13.13</v>
      </c>
      <c r="I104" s="33">
        <v>21.13</v>
      </c>
      <c r="J104" s="33">
        <v>258</v>
      </c>
    </row>
    <row r="105" spans="1:10" ht="12.75">
      <c r="A105" s="35" t="s">
        <v>135</v>
      </c>
      <c r="B105" s="35" t="s">
        <v>328</v>
      </c>
      <c r="C105" s="35">
        <v>50</v>
      </c>
      <c r="D105" s="35" t="s">
        <v>324</v>
      </c>
      <c r="E105" s="35">
        <v>7</v>
      </c>
      <c r="F105" s="35">
        <v>7</v>
      </c>
      <c r="G105" s="57"/>
      <c r="H105" s="57"/>
      <c r="I105" s="57"/>
      <c r="J105" s="57"/>
    </row>
    <row r="106" spans="1:10" ht="12.75">
      <c r="A106" s="35"/>
      <c r="B106" s="35"/>
      <c r="C106" s="94"/>
      <c r="D106" s="35" t="s">
        <v>222</v>
      </c>
      <c r="E106" s="35" t="s">
        <v>327</v>
      </c>
      <c r="F106" s="35">
        <v>7</v>
      </c>
      <c r="G106" s="57"/>
      <c r="H106" s="57"/>
      <c r="I106" s="57"/>
      <c r="J106" s="57"/>
    </row>
    <row r="107" spans="1:10" ht="12.75">
      <c r="A107" s="78"/>
      <c r="B107" s="78"/>
      <c r="C107" s="35"/>
      <c r="D107" s="35" t="s">
        <v>141</v>
      </c>
      <c r="E107" s="35">
        <v>7</v>
      </c>
      <c r="F107" s="35">
        <v>7</v>
      </c>
      <c r="G107" s="57"/>
      <c r="H107" s="57"/>
      <c r="I107" s="57"/>
      <c r="J107" s="57"/>
    </row>
    <row r="108" spans="1:10" ht="12.75">
      <c r="A108" s="78"/>
      <c r="B108" s="78"/>
      <c r="C108" s="78"/>
      <c r="D108" s="35" t="s">
        <v>177</v>
      </c>
      <c r="E108" s="35">
        <v>3</v>
      </c>
      <c r="F108" s="35">
        <v>3</v>
      </c>
      <c r="G108" s="57"/>
      <c r="H108" s="57"/>
      <c r="I108" s="57"/>
      <c r="J108" s="57"/>
    </row>
    <row r="109" spans="1:10" ht="12.75">
      <c r="A109" s="78"/>
      <c r="B109" s="78"/>
      <c r="C109" s="78"/>
      <c r="D109" s="35" t="s">
        <v>237</v>
      </c>
      <c r="E109" s="35">
        <v>10.2</v>
      </c>
      <c r="F109" s="35">
        <v>10</v>
      </c>
      <c r="G109" s="57"/>
      <c r="H109" s="57"/>
      <c r="I109" s="57"/>
      <c r="J109" s="57"/>
    </row>
    <row r="110" spans="1:10" ht="12.75">
      <c r="A110" s="78"/>
      <c r="B110" s="78"/>
      <c r="C110" s="78"/>
      <c r="D110" s="35" t="s">
        <v>236</v>
      </c>
      <c r="E110" s="35">
        <v>2.5</v>
      </c>
      <c r="F110" s="35">
        <v>2.5</v>
      </c>
      <c r="G110" s="57"/>
      <c r="H110" s="57"/>
      <c r="I110" s="57"/>
      <c r="J110" s="57"/>
    </row>
    <row r="111" spans="1:10" ht="12.75">
      <c r="A111" s="78"/>
      <c r="B111" s="78"/>
      <c r="C111" s="78"/>
      <c r="D111" s="35" t="s">
        <v>167</v>
      </c>
      <c r="E111" s="35">
        <v>2.5</v>
      </c>
      <c r="F111" s="35">
        <v>2.5</v>
      </c>
      <c r="G111" s="57"/>
      <c r="H111" s="57"/>
      <c r="I111" s="57"/>
      <c r="J111" s="57"/>
    </row>
    <row r="112" spans="1:10" ht="13.5" customHeight="1">
      <c r="A112" s="78"/>
      <c r="B112" s="78"/>
      <c r="C112" s="78"/>
      <c r="D112" s="35" t="s">
        <v>326</v>
      </c>
      <c r="E112" s="35">
        <v>50</v>
      </c>
      <c r="F112" s="35">
        <v>50</v>
      </c>
      <c r="G112" s="52"/>
      <c r="H112" s="52"/>
      <c r="I112" s="52"/>
      <c r="J112" s="52"/>
    </row>
    <row r="113" spans="1:10" ht="15.75" customHeight="1">
      <c r="A113" s="35">
        <v>250</v>
      </c>
      <c r="B113" s="35" t="s">
        <v>325</v>
      </c>
      <c r="C113" s="35">
        <v>150</v>
      </c>
      <c r="D113" s="35" t="s">
        <v>143</v>
      </c>
      <c r="E113" s="35">
        <v>83</v>
      </c>
      <c r="F113" s="35">
        <v>83</v>
      </c>
      <c r="G113" s="33">
        <v>5.81</v>
      </c>
      <c r="H113" s="33">
        <v>8.87</v>
      </c>
      <c r="I113" s="33">
        <v>26.66</v>
      </c>
      <c r="J113" s="33">
        <v>209.55</v>
      </c>
    </row>
    <row r="114" spans="1:10" ht="12.75" customHeight="1">
      <c r="A114" s="35"/>
      <c r="B114" s="35"/>
      <c r="C114" s="35"/>
      <c r="D114" s="35" t="s">
        <v>324</v>
      </c>
      <c r="E114" s="35">
        <v>33</v>
      </c>
      <c r="F114" s="35">
        <v>33</v>
      </c>
      <c r="G114" s="57"/>
      <c r="H114" s="57"/>
      <c r="I114" s="57"/>
      <c r="J114" s="57"/>
    </row>
    <row r="115" spans="1:10" ht="12.75">
      <c r="A115" s="35"/>
      <c r="B115" s="35"/>
      <c r="C115" s="35"/>
      <c r="D115" s="35" t="s">
        <v>145</v>
      </c>
      <c r="E115" s="35">
        <v>41</v>
      </c>
      <c r="F115" s="35">
        <v>41</v>
      </c>
      <c r="G115" s="33"/>
      <c r="H115" s="33"/>
      <c r="I115" s="33"/>
      <c r="J115" s="33"/>
    </row>
    <row r="116" spans="1:10" ht="12.75">
      <c r="A116" s="35"/>
      <c r="B116" s="35"/>
      <c r="C116" s="35"/>
      <c r="D116" s="35" t="s">
        <v>8</v>
      </c>
      <c r="E116" s="35">
        <v>7</v>
      </c>
      <c r="F116" s="35">
        <v>7</v>
      </c>
      <c r="G116" s="33"/>
      <c r="H116" s="33"/>
      <c r="I116" s="33"/>
      <c r="J116" s="33"/>
    </row>
    <row r="117" spans="1:10" ht="12.75">
      <c r="A117" s="35">
        <v>493</v>
      </c>
      <c r="B117" s="35" t="s">
        <v>274</v>
      </c>
      <c r="C117" s="35">
        <v>200</v>
      </c>
      <c r="D117" s="35" t="s">
        <v>208</v>
      </c>
      <c r="E117" s="35">
        <v>50</v>
      </c>
      <c r="F117" s="35">
        <v>50</v>
      </c>
      <c r="G117" s="33">
        <v>0.1</v>
      </c>
      <c r="H117" s="33">
        <v>0</v>
      </c>
      <c r="I117" s="33">
        <v>15</v>
      </c>
      <c r="J117" s="33">
        <v>60</v>
      </c>
    </row>
    <row r="118" spans="1:10" ht="12.75">
      <c r="A118" s="35"/>
      <c r="B118" s="35"/>
      <c r="C118" s="35"/>
      <c r="D118" s="35" t="s">
        <v>141</v>
      </c>
      <c r="E118" s="35">
        <v>15</v>
      </c>
      <c r="F118" s="35">
        <v>15</v>
      </c>
      <c r="G118" s="53"/>
      <c r="H118" s="53"/>
      <c r="I118" s="53"/>
      <c r="J118" s="74"/>
    </row>
    <row r="119" spans="1:10" ht="12.75">
      <c r="A119" s="35"/>
      <c r="B119" s="35"/>
      <c r="C119" s="35"/>
      <c r="D119" s="35" t="s">
        <v>145</v>
      </c>
      <c r="E119" s="35">
        <v>150</v>
      </c>
      <c r="F119" s="35">
        <v>150</v>
      </c>
      <c r="G119" s="53"/>
      <c r="H119" s="53"/>
      <c r="I119" s="53"/>
      <c r="J119" s="74"/>
    </row>
    <row r="120" spans="1:10" ht="12.75">
      <c r="A120" s="35">
        <v>111</v>
      </c>
      <c r="B120" s="35" t="s">
        <v>50</v>
      </c>
      <c r="C120" s="35">
        <v>40</v>
      </c>
      <c r="D120" s="35" t="s">
        <v>323</v>
      </c>
      <c r="E120" s="35">
        <v>40</v>
      </c>
      <c r="F120" s="35">
        <v>40</v>
      </c>
      <c r="G120" s="33">
        <v>3</v>
      </c>
      <c r="H120" s="33">
        <v>1.16</v>
      </c>
      <c r="I120" s="33">
        <v>20.6</v>
      </c>
      <c r="J120" s="33">
        <v>104.8</v>
      </c>
    </row>
    <row r="121" spans="1:10" ht="13.8">
      <c r="A121" s="61" t="s">
        <v>322</v>
      </c>
      <c r="B121" s="61"/>
      <c r="C121" s="61"/>
      <c r="D121" s="61"/>
      <c r="E121" s="61"/>
      <c r="F121" s="61"/>
      <c r="G121" s="51">
        <f>SUM(G104:G120)</f>
        <v>22.71</v>
      </c>
      <c r="H121" s="51">
        <f>SUM(H104:H120)</f>
        <v>23.16</v>
      </c>
      <c r="I121" s="51">
        <f>SUM(I104:I120)</f>
        <v>83.39</v>
      </c>
      <c r="J121" s="51">
        <f>SUM(J104:J120)</f>
        <v>632.3499999999999</v>
      </c>
    </row>
    <row r="122" spans="1:10" ht="12.75">
      <c r="A122" s="61" t="s">
        <v>173</v>
      </c>
      <c r="B122" s="61"/>
      <c r="C122" s="61"/>
      <c r="D122" s="119"/>
      <c r="E122" s="119"/>
      <c r="F122" s="119"/>
      <c r="G122" s="53"/>
      <c r="H122" s="53"/>
      <c r="I122" s="53"/>
      <c r="J122" s="57"/>
    </row>
    <row r="123" spans="1:10" ht="12.75">
      <c r="A123" s="44">
        <v>1</v>
      </c>
      <c r="B123" s="35" t="s">
        <v>321</v>
      </c>
      <c r="C123" s="35">
        <v>60</v>
      </c>
      <c r="D123" s="35" t="s">
        <v>320</v>
      </c>
      <c r="E123" s="35">
        <v>117</v>
      </c>
      <c r="F123" s="35">
        <v>75</v>
      </c>
      <c r="G123" s="33">
        <v>1.68</v>
      </c>
      <c r="H123" s="33">
        <v>6.06</v>
      </c>
      <c r="I123" s="33">
        <v>5.6</v>
      </c>
      <c r="J123" s="33">
        <v>82</v>
      </c>
    </row>
    <row r="124" spans="1:10" ht="12.75">
      <c r="A124" s="35"/>
      <c r="B124" s="35"/>
      <c r="C124" s="35"/>
      <c r="D124" s="35" t="s">
        <v>319</v>
      </c>
      <c r="E124" s="35"/>
      <c r="F124" s="35">
        <v>47</v>
      </c>
      <c r="G124" s="118"/>
      <c r="H124" s="118"/>
      <c r="I124" s="118"/>
      <c r="J124" s="118"/>
    </row>
    <row r="125" spans="1:10" ht="12.75">
      <c r="A125" s="35"/>
      <c r="B125" s="35"/>
      <c r="C125" s="35"/>
      <c r="D125" s="35" t="s">
        <v>318</v>
      </c>
      <c r="E125" s="35">
        <v>7.5</v>
      </c>
      <c r="F125" s="35">
        <v>6</v>
      </c>
      <c r="G125" s="118"/>
      <c r="H125" s="118"/>
      <c r="I125" s="118"/>
      <c r="J125" s="118"/>
    </row>
    <row r="126" spans="1:10" ht="12.75">
      <c r="A126" s="64"/>
      <c r="B126" s="35"/>
      <c r="C126" s="35"/>
      <c r="D126" s="35" t="s">
        <v>176</v>
      </c>
      <c r="E126" s="35">
        <v>7</v>
      </c>
      <c r="F126" s="35">
        <v>6</v>
      </c>
      <c r="G126" s="94"/>
      <c r="H126" s="94"/>
      <c r="I126" s="94"/>
      <c r="J126" s="65"/>
    </row>
    <row r="127" spans="1:10" ht="12.75">
      <c r="A127" s="64"/>
      <c r="B127" s="64"/>
      <c r="C127" s="64"/>
      <c r="D127" s="35" t="s">
        <v>317</v>
      </c>
      <c r="E127" s="35">
        <v>1.8</v>
      </c>
      <c r="F127" s="35">
        <v>1.8</v>
      </c>
      <c r="G127" s="94"/>
      <c r="H127" s="94"/>
      <c r="I127" s="94"/>
      <c r="J127" s="65"/>
    </row>
    <row r="128" spans="1:10" ht="12.75">
      <c r="A128" s="64"/>
      <c r="B128" s="64"/>
      <c r="C128" s="64"/>
      <c r="D128" s="35" t="s">
        <v>316</v>
      </c>
      <c r="E128" s="35">
        <v>3.6</v>
      </c>
      <c r="F128" s="35">
        <v>3.6</v>
      </c>
      <c r="G128" s="94"/>
      <c r="H128" s="94"/>
      <c r="I128" s="94"/>
      <c r="J128" s="65"/>
    </row>
    <row r="129" spans="1:10" ht="12.75">
      <c r="A129" s="64"/>
      <c r="B129" s="64"/>
      <c r="C129" s="64"/>
      <c r="D129" s="35" t="s">
        <v>162</v>
      </c>
      <c r="E129" s="35">
        <v>6</v>
      </c>
      <c r="F129" s="35">
        <v>6</v>
      </c>
      <c r="G129" s="94"/>
      <c r="H129" s="94"/>
      <c r="I129" s="94"/>
      <c r="J129" s="65"/>
    </row>
    <row r="130" spans="1:10" ht="12.75">
      <c r="A130" s="41">
        <v>153</v>
      </c>
      <c r="B130" s="41" t="s">
        <v>315</v>
      </c>
      <c r="C130" s="41">
        <v>200</v>
      </c>
      <c r="D130" s="35" t="s">
        <v>314</v>
      </c>
      <c r="E130" s="35">
        <v>32</v>
      </c>
      <c r="F130" s="35">
        <v>32</v>
      </c>
      <c r="G130" s="33">
        <v>7.37</v>
      </c>
      <c r="H130" s="33">
        <v>5.78</v>
      </c>
      <c r="I130" s="33">
        <v>12.8</v>
      </c>
      <c r="J130" s="33">
        <v>133</v>
      </c>
    </row>
    <row r="131" spans="1:10" ht="12.75">
      <c r="A131" s="41"/>
      <c r="B131" s="41" t="s">
        <v>313</v>
      </c>
      <c r="C131" s="41"/>
      <c r="D131" s="35" t="s">
        <v>165</v>
      </c>
      <c r="E131" s="35">
        <v>74.4</v>
      </c>
      <c r="F131" s="35">
        <v>56</v>
      </c>
      <c r="G131" s="57"/>
      <c r="H131" s="57"/>
      <c r="I131" s="57"/>
      <c r="J131" s="57"/>
    </row>
    <row r="132" spans="1:10" ht="17.25" customHeight="1">
      <c r="A132" s="41"/>
      <c r="B132" s="41"/>
      <c r="C132" s="41"/>
      <c r="D132" s="35" t="s">
        <v>169</v>
      </c>
      <c r="E132" s="35">
        <v>16</v>
      </c>
      <c r="F132" s="35">
        <v>12.8</v>
      </c>
      <c r="G132" s="57"/>
      <c r="H132" s="57"/>
      <c r="I132" s="57"/>
      <c r="J132" s="57"/>
    </row>
    <row r="133" spans="1:10" ht="12.75">
      <c r="A133" s="41"/>
      <c r="B133" s="41"/>
      <c r="C133" s="41"/>
      <c r="D133" s="35" t="s">
        <v>168</v>
      </c>
      <c r="E133" s="35">
        <v>7.6</v>
      </c>
      <c r="F133" s="35">
        <v>6.4</v>
      </c>
      <c r="G133" s="57"/>
      <c r="H133" s="57"/>
      <c r="I133" s="57"/>
      <c r="J133" s="57"/>
    </row>
    <row r="134" spans="1:10" ht="12.75">
      <c r="A134" s="41"/>
      <c r="B134" s="41"/>
      <c r="C134" s="41"/>
      <c r="D134" s="41" t="s">
        <v>177</v>
      </c>
      <c r="E134" s="41">
        <v>3</v>
      </c>
      <c r="F134" s="41">
        <v>3</v>
      </c>
      <c r="G134" s="57"/>
      <c r="H134" s="57"/>
      <c r="I134" s="57"/>
      <c r="J134" s="57"/>
    </row>
    <row r="135" spans="1:10" ht="12.75">
      <c r="A135" s="41"/>
      <c r="B135" s="41"/>
      <c r="C135" s="41"/>
      <c r="D135" s="41" t="s">
        <v>178</v>
      </c>
      <c r="E135" s="41">
        <v>4</v>
      </c>
      <c r="F135" s="41">
        <v>4</v>
      </c>
      <c r="G135" s="57"/>
      <c r="H135" s="57"/>
      <c r="I135" s="57"/>
      <c r="J135" s="57"/>
    </row>
    <row r="136" spans="1:10" ht="12.75">
      <c r="A136" s="35">
        <v>369</v>
      </c>
      <c r="B136" s="35" t="s">
        <v>63</v>
      </c>
      <c r="C136" s="35" t="s">
        <v>103</v>
      </c>
      <c r="D136" s="35" t="s">
        <v>306</v>
      </c>
      <c r="E136" s="35" t="s">
        <v>312</v>
      </c>
      <c r="F136" s="35" t="s">
        <v>304</v>
      </c>
      <c r="G136" s="33">
        <v>20.09</v>
      </c>
      <c r="H136" s="33">
        <v>18.15</v>
      </c>
      <c r="I136" s="33">
        <v>12.8</v>
      </c>
      <c r="J136" s="33">
        <v>292</v>
      </c>
    </row>
    <row r="137" spans="1:10" ht="12.75">
      <c r="A137" s="78"/>
      <c r="B137" s="78"/>
      <c r="C137" s="35"/>
      <c r="D137" s="35" t="s">
        <v>165</v>
      </c>
      <c r="E137" s="35">
        <v>121.6</v>
      </c>
      <c r="F137" s="35">
        <v>91.2</v>
      </c>
      <c r="G137" s="57"/>
      <c r="H137" s="57"/>
      <c r="I137" s="57"/>
      <c r="J137" s="57"/>
    </row>
    <row r="138" spans="1:10" ht="12.75">
      <c r="A138" s="78"/>
      <c r="B138" s="78"/>
      <c r="C138" s="35"/>
      <c r="D138" s="35" t="s">
        <v>168</v>
      </c>
      <c r="E138" s="70" t="s">
        <v>311</v>
      </c>
      <c r="F138" s="35">
        <v>12</v>
      </c>
      <c r="G138" s="57"/>
      <c r="H138" s="57"/>
      <c r="I138" s="57"/>
      <c r="J138" s="57"/>
    </row>
    <row r="139" spans="1:10" ht="12.75">
      <c r="A139" s="78"/>
      <c r="B139" s="78"/>
      <c r="C139" s="35"/>
      <c r="D139" s="35" t="s">
        <v>177</v>
      </c>
      <c r="E139" s="35">
        <v>5.6</v>
      </c>
      <c r="F139" s="35">
        <v>5.6</v>
      </c>
      <c r="G139" s="57"/>
      <c r="H139" s="57"/>
      <c r="I139" s="57"/>
      <c r="J139" s="57"/>
    </row>
    <row r="140" spans="1:10" ht="12.75">
      <c r="A140" s="78"/>
      <c r="B140" s="78"/>
      <c r="C140" s="35"/>
      <c r="D140" s="35" t="s">
        <v>310</v>
      </c>
      <c r="E140" s="35">
        <v>5.6</v>
      </c>
      <c r="F140" s="35">
        <v>5.6</v>
      </c>
      <c r="G140" s="57"/>
      <c r="H140" s="57"/>
      <c r="I140" s="57"/>
      <c r="J140" s="57"/>
    </row>
    <row r="141" spans="1:10" ht="12.75">
      <c r="A141" s="41">
        <v>507</v>
      </c>
      <c r="B141" s="41" t="s">
        <v>189</v>
      </c>
      <c r="C141" s="41">
        <v>200</v>
      </c>
      <c r="D141" s="41" t="s">
        <v>188</v>
      </c>
      <c r="E141" s="41">
        <v>45.4</v>
      </c>
      <c r="F141" s="41">
        <v>40</v>
      </c>
      <c r="G141" s="40">
        <v>0.5</v>
      </c>
      <c r="H141" s="40">
        <v>0.2</v>
      </c>
      <c r="I141" s="40">
        <v>23.1</v>
      </c>
      <c r="J141" s="40">
        <v>96</v>
      </c>
    </row>
    <row r="142" spans="1:10" ht="12.75">
      <c r="A142" s="76"/>
      <c r="B142" s="41"/>
      <c r="C142" s="41"/>
      <c r="D142" s="41" t="s">
        <v>141</v>
      </c>
      <c r="E142" s="41">
        <v>15</v>
      </c>
      <c r="F142" s="41">
        <v>15</v>
      </c>
      <c r="G142" s="75"/>
      <c r="H142" s="75"/>
      <c r="I142" s="75"/>
      <c r="J142" s="75"/>
    </row>
    <row r="143" spans="1:10" ht="12.75">
      <c r="A143" s="76"/>
      <c r="B143" s="41"/>
      <c r="C143" s="41"/>
      <c r="D143" s="41" t="s">
        <v>145</v>
      </c>
      <c r="E143" s="41">
        <v>162</v>
      </c>
      <c r="F143" s="41">
        <v>162</v>
      </c>
      <c r="G143" s="75"/>
      <c r="H143" s="75"/>
      <c r="I143" s="75"/>
      <c r="J143" s="75"/>
    </row>
    <row r="144" spans="1:10" ht="12.75">
      <c r="A144" s="54"/>
      <c r="B144" s="35"/>
      <c r="C144" s="35"/>
      <c r="D144" s="35" t="s">
        <v>187</v>
      </c>
      <c r="E144" s="35">
        <v>42</v>
      </c>
      <c r="F144" s="35">
        <v>40</v>
      </c>
      <c r="G144" s="74"/>
      <c r="H144" s="74"/>
      <c r="I144" s="74"/>
      <c r="J144" s="55"/>
    </row>
    <row r="145" spans="1:10" ht="12.75">
      <c r="A145" s="35">
        <v>108</v>
      </c>
      <c r="B145" s="35" t="s">
        <v>156</v>
      </c>
      <c r="C145" s="35">
        <v>40</v>
      </c>
      <c r="D145" s="35" t="s">
        <v>155</v>
      </c>
      <c r="E145" s="35">
        <v>40</v>
      </c>
      <c r="F145" s="35">
        <v>40</v>
      </c>
      <c r="G145" s="52">
        <v>3.04</v>
      </c>
      <c r="H145" s="52">
        <v>0.32</v>
      </c>
      <c r="I145" s="52">
        <v>19.6</v>
      </c>
      <c r="J145" s="52">
        <v>94</v>
      </c>
    </row>
    <row r="146" spans="1:10" ht="12.75">
      <c r="A146" s="35">
        <v>109</v>
      </c>
      <c r="B146" s="35" t="s">
        <v>154</v>
      </c>
      <c r="C146" s="35">
        <v>50</v>
      </c>
      <c r="D146" s="35" t="s">
        <v>153</v>
      </c>
      <c r="E146" s="35">
        <v>50</v>
      </c>
      <c r="F146" s="35">
        <v>50</v>
      </c>
      <c r="G146" s="33">
        <v>3.3</v>
      </c>
      <c r="H146" s="33">
        <v>0.6</v>
      </c>
      <c r="I146" s="33">
        <v>16.7</v>
      </c>
      <c r="J146" s="33">
        <v>87</v>
      </c>
    </row>
    <row r="147" spans="1:10" ht="12.75">
      <c r="A147" s="61" t="s">
        <v>152</v>
      </c>
      <c r="B147" s="61"/>
      <c r="C147" s="61"/>
      <c r="D147" s="61"/>
      <c r="E147" s="61"/>
      <c r="F147" s="61"/>
      <c r="G147" s="117">
        <f>SUM(G123:G146)</f>
        <v>35.98</v>
      </c>
      <c r="H147" s="117">
        <f>SUM(H123:H146)</f>
        <v>31.11</v>
      </c>
      <c r="I147" s="117">
        <f>SUM(I123:I146)</f>
        <v>90.60000000000001</v>
      </c>
      <c r="J147" s="117">
        <f>SUM(J123:J146)</f>
        <v>784</v>
      </c>
    </row>
    <row r="148" spans="1:10" ht="15.6">
      <c r="A148" s="116" t="s">
        <v>309</v>
      </c>
      <c r="B148" s="116"/>
      <c r="C148" s="116"/>
      <c r="D148" s="116"/>
      <c r="E148" s="116"/>
      <c r="F148" s="116"/>
      <c r="G148" s="116"/>
      <c r="H148" s="116"/>
      <c r="I148" s="116"/>
      <c r="J148" s="116"/>
    </row>
    <row r="149" spans="1:10" ht="15.6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</row>
    <row r="150" spans="1:10" ht="12.75">
      <c r="A150" s="106" t="s">
        <v>308</v>
      </c>
      <c r="B150" s="106"/>
      <c r="C150" s="106"/>
      <c r="D150" s="73"/>
      <c r="E150" s="73"/>
      <c r="F150" s="73"/>
      <c r="G150" s="90"/>
      <c r="H150" s="90"/>
      <c r="I150" s="90"/>
      <c r="J150" s="90"/>
    </row>
    <row r="151" spans="1:10" ht="12.75">
      <c r="A151" s="43"/>
      <c r="B151" s="35" t="s">
        <v>185</v>
      </c>
      <c r="C151" s="35">
        <v>30</v>
      </c>
      <c r="D151" s="35" t="s">
        <v>184</v>
      </c>
      <c r="E151" s="35">
        <v>46.5</v>
      </c>
      <c r="F151" s="35">
        <v>30</v>
      </c>
      <c r="G151" s="33">
        <v>1.5</v>
      </c>
      <c r="H151" s="33">
        <v>0.06</v>
      </c>
      <c r="I151" s="33">
        <v>3.84</v>
      </c>
      <c r="J151" s="33">
        <v>21.9</v>
      </c>
    </row>
    <row r="152" spans="1:10" ht="12.75">
      <c r="A152" s="67">
        <v>265</v>
      </c>
      <c r="B152" s="67" t="s">
        <v>307</v>
      </c>
      <c r="C152" s="67" t="s">
        <v>103</v>
      </c>
      <c r="D152" s="35" t="s">
        <v>306</v>
      </c>
      <c r="E152" s="70" t="s">
        <v>305</v>
      </c>
      <c r="F152" s="69" t="s">
        <v>304</v>
      </c>
      <c r="G152" s="33">
        <v>15.12</v>
      </c>
      <c r="H152" s="33">
        <v>14.88</v>
      </c>
      <c r="I152" s="33">
        <v>39.36</v>
      </c>
      <c r="J152" s="33">
        <v>352</v>
      </c>
    </row>
    <row r="153" spans="1:10" ht="13.5" customHeight="1">
      <c r="A153" s="67"/>
      <c r="B153" s="67"/>
      <c r="C153" s="67"/>
      <c r="D153" s="35" t="s">
        <v>178</v>
      </c>
      <c r="E153" s="35">
        <v>41</v>
      </c>
      <c r="F153" s="35">
        <v>41</v>
      </c>
      <c r="G153" s="57"/>
      <c r="H153" s="57"/>
      <c r="I153" s="57"/>
      <c r="J153" s="57"/>
    </row>
    <row r="154" spans="1:10" ht="11.25" customHeight="1">
      <c r="A154" s="67"/>
      <c r="B154" s="67"/>
      <c r="C154" s="67"/>
      <c r="D154" s="35" t="s">
        <v>169</v>
      </c>
      <c r="E154" s="35">
        <v>12</v>
      </c>
      <c r="F154" s="35">
        <v>10</v>
      </c>
      <c r="G154" s="57"/>
      <c r="H154" s="57"/>
      <c r="I154" s="57"/>
      <c r="J154" s="57"/>
    </row>
    <row r="155" spans="1:10" ht="12" customHeight="1">
      <c r="A155" s="67"/>
      <c r="B155" s="67"/>
      <c r="C155" s="67"/>
      <c r="D155" s="35" t="s">
        <v>177</v>
      </c>
      <c r="E155" s="35">
        <v>6</v>
      </c>
      <c r="F155" s="35">
        <v>6</v>
      </c>
      <c r="G155" s="57"/>
      <c r="H155" s="57"/>
      <c r="I155" s="57"/>
      <c r="J155" s="57"/>
    </row>
    <row r="156" spans="1:10" ht="15" customHeight="1">
      <c r="A156" s="67"/>
      <c r="B156" s="67"/>
      <c r="C156" s="67"/>
      <c r="D156" s="35" t="s">
        <v>176</v>
      </c>
      <c r="E156" s="35">
        <v>7.2</v>
      </c>
      <c r="F156" s="35">
        <v>6</v>
      </c>
      <c r="G156" s="57"/>
      <c r="H156" s="57"/>
      <c r="I156" s="57"/>
      <c r="J156" s="57"/>
    </row>
    <row r="157" spans="1:10" ht="15.75" customHeight="1">
      <c r="A157" s="67"/>
      <c r="B157" s="67"/>
      <c r="C157" s="67"/>
      <c r="D157" s="35" t="s">
        <v>175</v>
      </c>
      <c r="E157" s="35">
        <v>9</v>
      </c>
      <c r="F157" s="35">
        <v>9</v>
      </c>
      <c r="G157" s="57"/>
      <c r="H157" s="57"/>
      <c r="I157" s="57"/>
      <c r="J157" s="57"/>
    </row>
    <row r="158" spans="1:10" ht="15" customHeight="1">
      <c r="A158" s="35">
        <v>494</v>
      </c>
      <c r="B158" s="35" t="s">
        <v>4</v>
      </c>
      <c r="C158" s="35">
        <v>200</v>
      </c>
      <c r="D158" s="35" t="s">
        <v>208</v>
      </c>
      <c r="E158" s="35">
        <v>50</v>
      </c>
      <c r="F158" s="35">
        <v>50</v>
      </c>
      <c r="G158" s="33">
        <v>0</v>
      </c>
      <c r="H158" s="33">
        <v>0</v>
      </c>
      <c r="I158" s="33">
        <v>15.2</v>
      </c>
      <c r="J158" s="33">
        <v>60</v>
      </c>
    </row>
    <row r="159" spans="1:10" ht="12.75" customHeight="1">
      <c r="A159" s="35"/>
      <c r="B159" s="35"/>
      <c r="C159" s="35"/>
      <c r="D159" s="35" t="s">
        <v>145</v>
      </c>
      <c r="E159" s="35">
        <v>150</v>
      </c>
      <c r="F159" s="35">
        <v>150</v>
      </c>
      <c r="G159" s="57"/>
      <c r="H159" s="57"/>
      <c r="I159" s="57"/>
      <c r="J159" s="57"/>
    </row>
    <row r="160" spans="1:10" ht="12.75" customHeight="1">
      <c r="A160" s="35"/>
      <c r="B160" s="35"/>
      <c r="C160" s="35"/>
      <c r="D160" s="35" t="s">
        <v>207</v>
      </c>
      <c r="E160" s="35">
        <v>8</v>
      </c>
      <c r="F160" s="35">
        <v>7</v>
      </c>
      <c r="G160" s="57"/>
      <c r="H160" s="57"/>
      <c r="I160" s="57"/>
      <c r="J160" s="57"/>
    </row>
    <row r="161" spans="1:10" ht="12.75" customHeight="1">
      <c r="A161" s="78"/>
      <c r="B161" s="78"/>
      <c r="C161" s="78"/>
      <c r="D161" s="35" t="s">
        <v>141</v>
      </c>
      <c r="E161" s="35">
        <v>15</v>
      </c>
      <c r="F161" s="35">
        <v>15</v>
      </c>
      <c r="G161" s="57"/>
      <c r="H161" s="57"/>
      <c r="I161" s="57"/>
      <c r="J161" s="57"/>
    </row>
    <row r="162" spans="1:10" ht="12.75" customHeight="1">
      <c r="A162" s="35">
        <v>108</v>
      </c>
      <c r="B162" s="35" t="s">
        <v>156</v>
      </c>
      <c r="C162" s="35">
        <v>40</v>
      </c>
      <c r="D162" s="35" t="s">
        <v>155</v>
      </c>
      <c r="E162" s="35">
        <v>40</v>
      </c>
      <c r="F162" s="35">
        <v>40</v>
      </c>
      <c r="G162" s="52">
        <v>3.04</v>
      </c>
      <c r="H162" s="52">
        <v>0.32</v>
      </c>
      <c r="I162" s="52">
        <v>19.6</v>
      </c>
      <c r="J162" s="52">
        <v>94</v>
      </c>
    </row>
    <row r="163" spans="1:10" ht="12.75" customHeight="1">
      <c r="A163" s="35"/>
      <c r="B163" s="35"/>
      <c r="C163" s="35"/>
      <c r="D163" s="35"/>
      <c r="E163" s="35"/>
      <c r="F163" s="35"/>
      <c r="G163" s="33"/>
      <c r="H163" s="33"/>
      <c r="I163" s="33"/>
      <c r="J163" s="33"/>
    </row>
    <row r="164" spans="1:10" ht="12.75" customHeight="1">
      <c r="A164" s="61" t="s">
        <v>140</v>
      </c>
      <c r="B164" s="61"/>
      <c r="C164" s="61"/>
      <c r="D164" s="61"/>
      <c r="E164" s="61"/>
      <c r="F164" s="61"/>
      <c r="G164" s="51">
        <f>SUM(G151:G163)</f>
        <v>19.659999999999997</v>
      </c>
      <c r="H164" s="51">
        <f>SUM(H151:H163)</f>
        <v>15.260000000000002</v>
      </c>
      <c r="I164" s="51">
        <f>SUM(I151:I163)</f>
        <v>78</v>
      </c>
      <c r="J164" s="51">
        <f>SUM(J151:J163)</f>
        <v>527.9</v>
      </c>
    </row>
    <row r="165" spans="1:10" ht="12.75" customHeight="1">
      <c r="A165" s="61" t="s">
        <v>173</v>
      </c>
      <c r="B165" s="61"/>
      <c r="C165" s="61"/>
      <c r="D165" s="63"/>
      <c r="E165" s="63"/>
      <c r="F165" s="63"/>
      <c r="G165" s="53"/>
      <c r="H165" s="53"/>
      <c r="I165" s="53"/>
      <c r="J165" s="53"/>
    </row>
    <row r="166" spans="1:10" ht="12.75" customHeight="1">
      <c r="A166" s="35">
        <v>119</v>
      </c>
      <c r="B166" s="35" t="s">
        <v>14</v>
      </c>
      <c r="C166" s="35">
        <v>80</v>
      </c>
      <c r="D166" s="64" t="s">
        <v>227</v>
      </c>
      <c r="E166" s="35">
        <v>75.2</v>
      </c>
      <c r="F166" s="35">
        <v>60</v>
      </c>
      <c r="G166" s="33">
        <v>2.4</v>
      </c>
      <c r="H166" s="33">
        <v>7.1</v>
      </c>
      <c r="I166" s="33">
        <v>10.4</v>
      </c>
      <c r="J166" s="33">
        <v>92</v>
      </c>
    </row>
    <row r="167" spans="1:10" ht="12.75" customHeight="1">
      <c r="A167" s="35"/>
      <c r="B167" s="35"/>
      <c r="C167" s="35"/>
      <c r="D167" s="64" t="s">
        <v>170</v>
      </c>
      <c r="E167" s="35">
        <v>21</v>
      </c>
      <c r="F167" s="35">
        <v>18</v>
      </c>
      <c r="G167" s="87"/>
      <c r="H167" s="87"/>
      <c r="I167" s="87"/>
      <c r="J167" s="87"/>
    </row>
    <row r="168" spans="1:14" ht="12.75" customHeight="1">
      <c r="A168" s="35"/>
      <c r="B168" s="35"/>
      <c r="C168" s="35"/>
      <c r="D168" s="64" t="s">
        <v>177</v>
      </c>
      <c r="E168" s="35">
        <v>8</v>
      </c>
      <c r="F168" s="35">
        <v>8</v>
      </c>
      <c r="G168" s="87"/>
      <c r="H168" s="87"/>
      <c r="I168" s="87"/>
      <c r="J168" s="87"/>
      <c r="N168" s="114"/>
    </row>
    <row r="169" spans="1:10" ht="12.75" customHeight="1">
      <c r="A169" s="35"/>
      <c r="B169" s="35"/>
      <c r="C169" s="35"/>
      <c r="D169" s="64" t="s">
        <v>175</v>
      </c>
      <c r="E169" s="35">
        <v>28</v>
      </c>
      <c r="F169" s="35">
        <v>28</v>
      </c>
      <c r="G169" s="87"/>
      <c r="H169" s="87"/>
      <c r="I169" s="87"/>
      <c r="J169" s="87"/>
    </row>
    <row r="170" spans="1:10" ht="12.75" customHeight="1">
      <c r="A170" s="35"/>
      <c r="B170" s="35"/>
      <c r="C170" s="35"/>
      <c r="D170" s="64" t="s">
        <v>303</v>
      </c>
      <c r="E170" s="35">
        <v>0.45</v>
      </c>
      <c r="F170" s="35">
        <v>0.45</v>
      </c>
      <c r="G170" s="87"/>
      <c r="H170" s="87"/>
      <c r="I170" s="87"/>
      <c r="J170" s="87"/>
    </row>
    <row r="171" spans="1:10" ht="12.75" customHeight="1">
      <c r="A171" s="35"/>
      <c r="B171" s="35"/>
      <c r="C171" s="35"/>
      <c r="D171" s="64" t="s">
        <v>141</v>
      </c>
      <c r="E171" s="35">
        <v>1.2</v>
      </c>
      <c r="F171" s="35">
        <v>1.2</v>
      </c>
      <c r="G171" s="87"/>
      <c r="H171" s="87"/>
      <c r="I171" s="87"/>
      <c r="J171" s="87"/>
    </row>
    <row r="172" spans="1:10" ht="15" customHeight="1">
      <c r="A172" s="41">
        <v>101</v>
      </c>
      <c r="B172" s="41" t="s">
        <v>302</v>
      </c>
      <c r="C172" s="41">
        <v>200</v>
      </c>
      <c r="D172" s="41" t="s">
        <v>165</v>
      </c>
      <c r="E172" s="41">
        <v>80</v>
      </c>
      <c r="F172" s="41">
        <v>60</v>
      </c>
      <c r="G172" s="33">
        <v>22</v>
      </c>
      <c r="H172" s="33">
        <v>2.95</v>
      </c>
      <c r="I172" s="33">
        <v>37.5</v>
      </c>
      <c r="J172" s="33">
        <v>136</v>
      </c>
    </row>
    <row r="173" spans="1:10" ht="15" customHeight="1">
      <c r="A173" s="41"/>
      <c r="B173" s="41" t="s">
        <v>301</v>
      </c>
      <c r="C173" s="41"/>
      <c r="D173" s="41" t="s">
        <v>169</v>
      </c>
      <c r="E173" s="41">
        <v>10</v>
      </c>
      <c r="F173" s="41">
        <v>8</v>
      </c>
      <c r="G173" s="53"/>
      <c r="H173" s="53"/>
      <c r="I173" s="53"/>
      <c r="J173" s="53"/>
    </row>
    <row r="174" spans="1:10" ht="12.75" customHeight="1">
      <c r="A174" s="41"/>
      <c r="B174" s="76"/>
      <c r="C174" s="41"/>
      <c r="D174" s="41" t="s">
        <v>168</v>
      </c>
      <c r="E174" s="41">
        <v>9.6</v>
      </c>
      <c r="F174" s="41">
        <v>8</v>
      </c>
      <c r="G174" s="53"/>
      <c r="H174" s="53"/>
      <c r="I174" s="53"/>
      <c r="J174" s="53"/>
    </row>
    <row r="175" spans="1:10" ht="12.75" customHeight="1">
      <c r="A175" s="41"/>
      <c r="B175" s="76"/>
      <c r="C175" s="41"/>
      <c r="D175" s="41" t="s">
        <v>177</v>
      </c>
      <c r="E175" s="41">
        <v>2</v>
      </c>
      <c r="F175" s="41">
        <v>2</v>
      </c>
      <c r="G175" s="53"/>
      <c r="H175" s="53"/>
      <c r="I175" s="53"/>
      <c r="J175" s="53"/>
    </row>
    <row r="176" spans="1:10" ht="12.75" customHeight="1">
      <c r="A176" s="41"/>
      <c r="B176" s="76"/>
      <c r="C176" s="41"/>
      <c r="D176" s="41" t="s">
        <v>258</v>
      </c>
      <c r="E176" s="41">
        <v>4</v>
      </c>
      <c r="F176" s="41">
        <v>4</v>
      </c>
      <c r="G176" s="53"/>
      <c r="H176" s="53"/>
      <c r="I176" s="53"/>
      <c r="J176" s="53"/>
    </row>
    <row r="177" spans="1:10" ht="12.75" customHeight="1">
      <c r="A177" s="41"/>
      <c r="B177" s="76"/>
      <c r="C177" s="41"/>
      <c r="D177" s="41" t="s">
        <v>300</v>
      </c>
      <c r="E177" s="41">
        <v>19.7</v>
      </c>
      <c r="F177" s="41">
        <v>12.5</v>
      </c>
      <c r="G177" s="53"/>
      <c r="H177" s="53"/>
      <c r="I177" s="53"/>
      <c r="J177" s="53"/>
    </row>
    <row r="178" spans="1:10" ht="12.75" customHeight="1">
      <c r="A178" s="44">
        <v>390</v>
      </c>
      <c r="B178" s="44" t="s">
        <v>299</v>
      </c>
      <c r="C178" s="113" t="s">
        <v>104</v>
      </c>
      <c r="D178" s="44" t="s">
        <v>298</v>
      </c>
      <c r="E178" s="44">
        <v>61</v>
      </c>
      <c r="F178" s="44">
        <v>44</v>
      </c>
      <c r="G178" s="54">
        <v>9.5</v>
      </c>
      <c r="H178" s="54">
        <v>15.3</v>
      </c>
      <c r="I178" s="54">
        <v>11.4</v>
      </c>
      <c r="J178" s="54">
        <v>221</v>
      </c>
    </row>
    <row r="179" spans="1:10" ht="12.75" customHeight="1">
      <c r="A179" s="44"/>
      <c r="B179" s="44" t="s">
        <v>297</v>
      </c>
      <c r="C179" s="113"/>
      <c r="D179" s="44" t="s">
        <v>145</v>
      </c>
      <c r="E179" s="44">
        <v>7</v>
      </c>
      <c r="F179" s="44">
        <v>7</v>
      </c>
      <c r="G179" s="54"/>
      <c r="H179" s="54"/>
      <c r="I179" s="54"/>
      <c r="J179" s="54"/>
    </row>
    <row r="180" spans="1:10" ht="12.75" customHeight="1">
      <c r="A180" s="44"/>
      <c r="B180" s="44"/>
      <c r="C180" s="113"/>
      <c r="D180" s="44" t="s">
        <v>178</v>
      </c>
      <c r="E180" s="44">
        <v>6</v>
      </c>
      <c r="F180" s="44">
        <v>6</v>
      </c>
      <c r="G180" s="54"/>
      <c r="H180" s="54"/>
      <c r="I180" s="54"/>
      <c r="J180" s="54"/>
    </row>
    <row r="181" spans="1:10" ht="12.75" customHeight="1">
      <c r="A181" s="44"/>
      <c r="B181" s="44"/>
      <c r="C181" s="113"/>
      <c r="D181" s="44" t="s">
        <v>296</v>
      </c>
      <c r="E181" s="44"/>
      <c r="F181" s="44">
        <v>17.5</v>
      </c>
      <c r="G181" s="54"/>
      <c r="H181" s="54"/>
      <c r="I181" s="54"/>
      <c r="J181" s="54"/>
    </row>
    <row r="182" spans="1:10" ht="12.75" customHeight="1">
      <c r="A182" s="44"/>
      <c r="B182" s="44"/>
      <c r="C182" s="113"/>
      <c r="D182" s="44" t="s">
        <v>170</v>
      </c>
      <c r="E182" s="44">
        <v>24.5</v>
      </c>
      <c r="F182" s="44">
        <v>21</v>
      </c>
      <c r="G182" s="54"/>
      <c r="H182" s="54"/>
      <c r="I182" s="54"/>
      <c r="J182" s="54"/>
    </row>
    <row r="183" spans="1:10" ht="12.75" customHeight="1">
      <c r="A183" s="44"/>
      <c r="B183" s="44"/>
      <c r="C183" s="113"/>
      <c r="D183" s="44" t="s">
        <v>162</v>
      </c>
      <c r="E183" s="44">
        <v>4</v>
      </c>
      <c r="F183" s="44">
        <v>4</v>
      </c>
      <c r="G183" s="54"/>
      <c r="H183" s="54"/>
      <c r="I183" s="54"/>
      <c r="J183" s="54"/>
    </row>
    <row r="184" spans="1:10" ht="12.75" customHeight="1">
      <c r="A184" s="44"/>
      <c r="B184" s="44"/>
      <c r="C184" s="113"/>
      <c r="D184" s="44" t="s">
        <v>295</v>
      </c>
      <c r="E184" s="44"/>
      <c r="F184" s="44">
        <v>10.5</v>
      </c>
      <c r="G184" s="54"/>
      <c r="H184" s="54"/>
      <c r="I184" s="54"/>
      <c r="J184" s="54"/>
    </row>
    <row r="185" spans="1:10" ht="12.75" customHeight="1">
      <c r="A185" s="44"/>
      <c r="B185" s="44"/>
      <c r="C185" s="113"/>
      <c r="D185" s="44" t="s">
        <v>219</v>
      </c>
      <c r="E185" s="44">
        <v>5</v>
      </c>
      <c r="F185" s="44">
        <v>5</v>
      </c>
      <c r="G185" s="54"/>
      <c r="H185" s="54"/>
      <c r="I185" s="54"/>
      <c r="J185" s="54"/>
    </row>
    <row r="186" spans="1:10" ht="12.75" customHeight="1">
      <c r="A186" s="44"/>
      <c r="B186" s="44"/>
      <c r="C186" s="113"/>
      <c r="D186" s="44" t="s">
        <v>294</v>
      </c>
      <c r="E186" s="44"/>
      <c r="F186" s="44">
        <v>83</v>
      </c>
      <c r="G186" s="33"/>
      <c r="H186" s="33"/>
      <c r="I186" s="33"/>
      <c r="J186" s="54"/>
    </row>
    <row r="187" spans="1:10" ht="12.75" customHeight="1">
      <c r="A187" s="44"/>
      <c r="B187" s="44"/>
      <c r="C187" s="113"/>
      <c r="D187" s="44" t="s">
        <v>293</v>
      </c>
      <c r="E187" s="44"/>
      <c r="F187" s="44">
        <v>30</v>
      </c>
      <c r="G187" s="33"/>
      <c r="H187" s="33"/>
      <c r="I187" s="33"/>
      <c r="J187" s="54"/>
    </row>
    <row r="188" spans="1:10" ht="12.75" customHeight="1">
      <c r="A188" s="111">
        <v>417</v>
      </c>
      <c r="B188" s="82" t="s">
        <v>90</v>
      </c>
      <c r="C188" s="81">
        <v>150</v>
      </c>
      <c r="D188" s="112" t="s">
        <v>199</v>
      </c>
      <c r="E188" s="111">
        <v>75.7</v>
      </c>
      <c r="F188" s="111">
        <v>75</v>
      </c>
      <c r="G188" s="110">
        <v>14.61</v>
      </c>
      <c r="H188" s="110">
        <v>1.44</v>
      </c>
      <c r="I188" s="110">
        <v>29.05</v>
      </c>
      <c r="J188" s="110">
        <v>174.6</v>
      </c>
    </row>
    <row r="189" spans="1:10" ht="12.75" customHeight="1">
      <c r="A189" s="41">
        <v>505</v>
      </c>
      <c r="B189" s="41" t="s">
        <v>2</v>
      </c>
      <c r="C189" s="41">
        <v>200</v>
      </c>
      <c r="D189" s="41" t="s">
        <v>292</v>
      </c>
      <c r="E189" s="41">
        <v>25</v>
      </c>
      <c r="F189" s="41">
        <v>24</v>
      </c>
      <c r="G189" s="40">
        <v>0.2</v>
      </c>
      <c r="H189" s="40">
        <v>0.1</v>
      </c>
      <c r="I189" s="40">
        <v>21.5</v>
      </c>
      <c r="J189" s="40">
        <v>87</v>
      </c>
    </row>
    <row r="190" spans="1:10" ht="12.75" customHeight="1">
      <c r="A190" s="41"/>
      <c r="B190" s="76"/>
      <c r="C190" s="41"/>
      <c r="D190" s="41" t="s">
        <v>145</v>
      </c>
      <c r="E190" s="41">
        <v>180</v>
      </c>
      <c r="F190" s="41">
        <v>180</v>
      </c>
      <c r="G190" s="40"/>
      <c r="H190" s="40"/>
      <c r="I190" s="40"/>
      <c r="J190" s="40"/>
    </row>
    <row r="191" spans="1:10" ht="12.75" customHeight="1">
      <c r="A191" s="41"/>
      <c r="B191" s="76"/>
      <c r="C191" s="41"/>
      <c r="D191" s="41" t="s">
        <v>141</v>
      </c>
      <c r="E191" s="41">
        <v>15</v>
      </c>
      <c r="F191" s="41">
        <v>15</v>
      </c>
      <c r="G191" s="57"/>
      <c r="H191" s="57"/>
      <c r="I191" s="57"/>
      <c r="J191" s="57"/>
    </row>
    <row r="192" spans="1:10" ht="12.75" customHeight="1">
      <c r="A192" s="41"/>
      <c r="B192" s="76"/>
      <c r="C192" s="41"/>
      <c r="D192" s="41" t="s">
        <v>291</v>
      </c>
      <c r="E192" s="41">
        <v>6</v>
      </c>
      <c r="F192" s="41">
        <v>6</v>
      </c>
      <c r="G192" s="57"/>
      <c r="H192" s="57"/>
      <c r="I192" s="57"/>
      <c r="J192" s="57"/>
    </row>
    <row r="193" spans="1:10" ht="12.75" customHeight="1">
      <c r="A193" s="41">
        <v>108</v>
      </c>
      <c r="B193" s="41" t="s">
        <v>156</v>
      </c>
      <c r="C193" s="41">
        <v>40</v>
      </c>
      <c r="D193" s="41" t="s">
        <v>155</v>
      </c>
      <c r="E193" s="35">
        <v>40</v>
      </c>
      <c r="F193" s="35">
        <v>40</v>
      </c>
      <c r="G193" s="52">
        <v>3.04</v>
      </c>
      <c r="H193" s="52">
        <v>0.32</v>
      </c>
      <c r="I193" s="52">
        <v>19.6</v>
      </c>
      <c r="J193" s="52">
        <v>94</v>
      </c>
    </row>
    <row r="194" spans="1:10" ht="12.75" customHeight="1">
      <c r="A194" s="41">
        <v>109</v>
      </c>
      <c r="B194" s="41" t="s">
        <v>154</v>
      </c>
      <c r="C194" s="41">
        <v>50</v>
      </c>
      <c r="D194" s="41" t="s">
        <v>153</v>
      </c>
      <c r="E194" s="35">
        <v>50</v>
      </c>
      <c r="F194" s="35">
        <v>50</v>
      </c>
      <c r="G194" s="33">
        <v>3.3</v>
      </c>
      <c r="H194" s="33">
        <v>0.6</v>
      </c>
      <c r="I194" s="33">
        <v>16.7</v>
      </c>
      <c r="J194" s="33">
        <v>87</v>
      </c>
    </row>
    <row r="195" spans="1:10" ht="12.75" customHeight="1">
      <c r="A195" s="109" t="s">
        <v>290</v>
      </c>
      <c r="B195" s="109"/>
      <c r="C195" s="109"/>
      <c r="D195" s="109"/>
      <c r="E195" s="109"/>
      <c r="F195" s="109"/>
      <c r="G195" s="100">
        <f>SUM(G166:G194)</f>
        <v>55.05</v>
      </c>
      <c r="H195" s="100">
        <f>SUM(H166:H194)</f>
        <v>27.810000000000006</v>
      </c>
      <c r="I195" s="100">
        <f>SUM(I166:I194)</f>
        <v>146.14999999999998</v>
      </c>
      <c r="J195" s="100">
        <f>SUM(J166:J194)</f>
        <v>891.6</v>
      </c>
    </row>
    <row r="196" spans="1:10" ht="12.75" customHeight="1">
      <c r="A196" s="107" t="s">
        <v>289</v>
      </c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1:10" ht="12.75" customHeight="1">
      <c r="A197" s="106" t="s">
        <v>150</v>
      </c>
      <c r="B197" s="106"/>
      <c r="C197" s="106"/>
      <c r="D197" s="108"/>
      <c r="E197" s="108"/>
      <c r="F197" s="108"/>
      <c r="G197" s="90"/>
      <c r="H197" s="90"/>
      <c r="I197" s="90"/>
      <c r="J197" s="90"/>
    </row>
    <row r="198" spans="1:10" ht="12.75" customHeight="1">
      <c r="A198" s="80">
        <v>395</v>
      </c>
      <c r="B198" s="82" t="s">
        <v>214</v>
      </c>
      <c r="C198" s="81">
        <v>50</v>
      </c>
      <c r="D198" s="80" t="s">
        <v>213</v>
      </c>
      <c r="E198" s="80">
        <v>52</v>
      </c>
      <c r="F198" s="80">
        <v>50</v>
      </c>
      <c r="G198" s="80">
        <v>5.2</v>
      </c>
      <c r="H198" s="80">
        <v>10.5</v>
      </c>
      <c r="I198" s="80">
        <v>0</v>
      </c>
      <c r="J198" s="79">
        <v>115</v>
      </c>
    </row>
    <row r="199" spans="1:10" ht="12.75" customHeight="1">
      <c r="A199" s="35">
        <v>453</v>
      </c>
      <c r="B199" s="64" t="s">
        <v>212</v>
      </c>
      <c r="C199" s="35">
        <v>50</v>
      </c>
      <c r="D199" s="35" t="s">
        <v>160</v>
      </c>
      <c r="E199" s="35">
        <v>7.5</v>
      </c>
      <c r="F199" s="35">
        <v>7.5</v>
      </c>
      <c r="G199" s="33">
        <v>0.54</v>
      </c>
      <c r="H199" s="33">
        <v>1.87</v>
      </c>
      <c r="I199" s="33">
        <v>3.47</v>
      </c>
      <c r="J199" s="33">
        <v>32.8</v>
      </c>
    </row>
    <row r="200" spans="1:10" ht="12.75" customHeight="1">
      <c r="A200" s="35"/>
      <c r="B200" s="64"/>
      <c r="C200" s="64"/>
      <c r="D200" s="35" t="s">
        <v>8</v>
      </c>
      <c r="E200" s="35">
        <v>2.5</v>
      </c>
      <c r="F200" s="35">
        <v>2.5</v>
      </c>
      <c r="G200" s="33"/>
      <c r="H200" s="33"/>
      <c r="I200" s="33"/>
      <c r="J200" s="33"/>
    </row>
    <row r="201" spans="1:10" ht="12.75" customHeight="1">
      <c r="A201" s="64"/>
      <c r="B201" s="64"/>
      <c r="C201" s="64"/>
      <c r="D201" s="35" t="s">
        <v>161</v>
      </c>
      <c r="E201" s="35">
        <v>2.5</v>
      </c>
      <c r="F201" s="35">
        <v>2.5</v>
      </c>
      <c r="G201" s="33"/>
      <c r="H201" s="33"/>
      <c r="I201" s="33"/>
      <c r="J201" s="33"/>
    </row>
    <row r="202" spans="1:10" ht="12.75" customHeight="1">
      <c r="A202" s="64"/>
      <c r="B202" s="64"/>
      <c r="C202" s="64"/>
      <c r="D202" s="35" t="s">
        <v>211</v>
      </c>
      <c r="E202" s="35">
        <v>0.9</v>
      </c>
      <c r="F202" s="35">
        <v>0.9</v>
      </c>
      <c r="G202" s="33"/>
      <c r="H202" s="33"/>
      <c r="I202" s="33"/>
      <c r="J202" s="33"/>
    </row>
    <row r="203" spans="1:10" ht="12.75" customHeight="1">
      <c r="A203" s="35">
        <v>291</v>
      </c>
      <c r="B203" s="35" t="s">
        <v>210</v>
      </c>
      <c r="C203" s="35">
        <v>150</v>
      </c>
      <c r="D203" s="35" t="s">
        <v>209</v>
      </c>
      <c r="E203" s="35">
        <v>51</v>
      </c>
      <c r="F203" s="35">
        <v>51</v>
      </c>
      <c r="G203" s="40">
        <v>0.5</v>
      </c>
      <c r="H203" s="40">
        <v>0.2</v>
      </c>
      <c r="I203" s="40">
        <v>23.1</v>
      </c>
      <c r="J203" s="40">
        <v>96</v>
      </c>
    </row>
    <row r="204" spans="1:10" ht="12.75" customHeight="1">
      <c r="A204" s="35"/>
      <c r="B204" s="35"/>
      <c r="C204" s="35"/>
      <c r="D204" s="35" t="s">
        <v>8</v>
      </c>
      <c r="E204" s="35">
        <v>7</v>
      </c>
      <c r="F204" s="35">
        <v>7</v>
      </c>
      <c r="G204" s="33"/>
      <c r="H204" s="33"/>
      <c r="I204" s="33"/>
      <c r="J204" s="33"/>
    </row>
    <row r="205" spans="1:10" ht="12.75" customHeight="1">
      <c r="A205" s="41">
        <v>496</v>
      </c>
      <c r="B205" s="41" t="s">
        <v>0</v>
      </c>
      <c r="C205" s="41">
        <v>200</v>
      </c>
      <c r="D205" s="41" t="s">
        <v>144</v>
      </c>
      <c r="E205" s="41">
        <v>2.5</v>
      </c>
      <c r="F205" s="41">
        <v>2.5</v>
      </c>
      <c r="G205" s="40">
        <v>3.6</v>
      </c>
      <c r="H205" s="40">
        <v>3.3</v>
      </c>
      <c r="I205" s="40">
        <v>25</v>
      </c>
      <c r="J205" s="40">
        <v>144</v>
      </c>
    </row>
    <row r="206" spans="1:10" ht="12.75" customHeight="1">
      <c r="A206" s="41"/>
      <c r="B206" s="41"/>
      <c r="C206" s="41"/>
      <c r="D206" s="41" t="s">
        <v>143</v>
      </c>
      <c r="E206" s="41">
        <v>100</v>
      </c>
      <c r="F206" s="41">
        <v>100</v>
      </c>
      <c r="G206" s="40"/>
      <c r="H206" s="40"/>
      <c r="I206" s="40"/>
      <c r="J206" s="40"/>
    </row>
    <row r="207" spans="1:10" ht="12.75" customHeight="1">
      <c r="A207" s="41"/>
      <c r="B207" s="41"/>
      <c r="C207" s="41"/>
      <c r="D207" s="41" t="s">
        <v>141</v>
      </c>
      <c r="E207" s="41">
        <v>20</v>
      </c>
      <c r="F207" s="41">
        <v>20</v>
      </c>
      <c r="G207" s="40"/>
      <c r="H207" s="40"/>
      <c r="I207" s="40"/>
      <c r="J207" s="40"/>
    </row>
    <row r="208" spans="1:10" ht="12.75" customHeight="1">
      <c r="A208" s="41">
        <v>108</v>
      </c>
      <c r="B208" s="41" t="s">
        <v>156</v>
      </c>
      <c r="C208" s="41">
        <v>40</v>
      </c>
      <c r="D208" s="41" t="s">
        <v>155</v>
      </c>
      <c r="E208" s="35">
        <v>40</v>
      </c>
      <c r="F208" s="35">
        <v>40</v>
      </c>
      <c r="G208" s="52">
        <v>3.04</v>
      </c>
      <c r="H208" s="52">
        <v>0.32</v>
      </c>
      <c r="I208" s="52">
        <v>19.6</v>
      </c>
      <c r="J208" s="52">
        <v>94</v>
      </c>
    </row>
    <row r="209" spans="1:10" ht="13.5" customHeight="1">
      <c r="A209" s="35"/>
      <c r="B209" s="35" t="s">
        <v>206</v>
      </c>
      <c r="C209" s="35">
        <v>25</v>
      </c>
      <c r="D209" s="35" t="s">
        <v>95</v>
      </c>
      <c r="E209" s="35"/>
      <c r="F209" s="35">
        <v>25</v>
      </c>
      <c r="G209" s="33">
        <v>0.8</v>
      </c>
      <c r="H209" s="33">
        <v>1.45</v>
      </c>
      <c r="I209" s="33">
        <v>13.6</v>
      </c>
      <c r="J209" s="33">
        <v>69</v>
      </c>
    </row>
    <row r="210" spans="1:10" ht="12.75" customHeight="1">
      <c r="A210" s="61" t="s">
        <v>140</v>
      </c>
      <c r="B210" s="61"/>
      <c r="C210" s="61"/>
      <c r="D210" s="61"/>
      <c r="E210" s="61"/>
      <c r="F210" s="61"/>
      <c r="G210" s="51">
        <f>SUM(G198:G209)</f>
        <v>13.68</v>
      </c>
      <c r="H210" s="51">
        <f>SUM(H198:H209)</f>
        <v>17.64</v>
      </c>
      <c r="I210" s="51">
        <f>SUM(I198:I209)</f>
        <v>84.77</v>
      </c>
      <c r="J210" s="51">
        <f>SUM(J198:J209)</f>
        <v>550.8</v>
      </c>
    </row>
    <row r="211" spans="1:10" ht="18.75" customHeight="1">
      <c r="A211" s="61" t="s">
        <v>173</v>
      </c>
      <c r="B211" s="61"/>
      <c r="C211" s="61"/>
      <c r="D211" s="73"/>
      <c r="E211" s="73"/>
      <c r="F211" s="73"/>
      <c r="G211" s="53"/>
      <c r="H211" s="53"/>
      <c r="I211" s="53"/>
      <c r="J211" s="53"/>
    </row>
    <row r="212" spans="1:10" ht="12.75" customHeight="1">
      <c r="A212" s="35">
        <v>22</v>
      </c>
      <c r="B212" s="35" t="s">
        <v>25</v>
      </c>
      <c r="C212" s="35">
        <v>60</v>
      </c>
      <c r="D212" s="35" t="s">
        <v>229</v>
      </c>
      <c r="E212" s="35">
        <v>64.5</v>
      </c>
      <c r="F212" s="35">
        <v>55</v>
      </c>
      <c r="G212" s="33">
        <v>0.8</v>
      </c>
      <c r="H212" s="33">
        <v>6.06</v>
      </c>
      <c r="I212" s="33">
        <v>6.58</v>
      </c>
      <c r="J212" s="33">
        <v>65.4</v>
      </c>
    </row>
    <row r="213" spans="1:10" ht="12.75" customHeight="1">
      <c r="A213" s="73"/>
      <c r="B213" s="35"/>
      <c r="C213" s="73"/>
      <c r="D213" s="35" t="s">
        <v>177</v>
      </c>
      <c r="E213" s="35">
        <v>8</v>
      </c>
      <c r="F213" s="35">
        <v>8</v>
      </c>
      <c r="G213" s="87"/>
      <c r="H213" s="87"/>
      <c r="I213" s="87"/>
      <c r="J213" s="87"/>
    </row>
    <row r="214" spans="1:10" ht="12.75" customHeight="1">
      <c r="A214" s="35">
        <v>128</v>
      </c>
      <c r="B214" s="35" t="s">
        <v>228</v>
      </c>
      <c r="C214" s="35">
        <v>200</v>
      </c>
      <c r="D214" s="35" t="s">
        <v>227</v>
      </c>
      <c r="E214" s="35">
        <v>40</v>
      </c>
      <c r="F214" s="35">
        <v>32</v>
      </c>
      <c r="G214" s="33">
        <v>1.45</v>
      </c>
      <c r="H214" s="33">
        <v>4</v>
      </c>
      <c r="I214" s="33">
        <v>8.52</v>
      </c>
      <c r="J214" s="33">
        <v>76</v>
      </c>
    </row>
    <row r="215" spans="1:10" ht="12.75" customHeight="1">
      <c r="A215" s="35"/>
      <c r="B215" s="35" t="s">
        <v>226</v>
      </c>
      <c r="C215" s="35"/>
      <c r="D215" s="35" t="s">
        <v>225</v>
      </c>
      <c r="E215" s="35">
        <v>20</v>
      </c>
      <c r="F215" s="35">
        <v>16</v>
      </c>
      <c r="G215" s="33"/>
      <c r="H215" s="33"/>
      <c r="I215" s="33"/>
      <c r="J215" s="33"/>
    </row>
    <row r="216" spans="1:10" ht="12.75" customHeight="1">
      <c r="A216" s="35"/>
      <c r="B216" s="35"/>
      <c r="C216" s="35"/>
      <c r="D216" s="35" t="s">
        <v>165</v>
      </c>
      <c r="E216" s="35">
        <v>21.4</v>
      </c>
      <c r="F216" s="35">
        <v>16</v>
      </c>
      <c r="G216" s="33"/>
      <c r="H216" s="33"/>
      <c r="I216" s="33"/>
      <c r="J216" s="33"/>
    </row>
    <row r="217" spans="1:10" ht="12.75" customHeight="1">
      <c r="A217" s="35"/>
      <c r="B217" s="35"/>
      <c r="C217" s="35"/>
      <c r="D217" s="35" t="s">
        <v>169</v>
      </c>
      <c r="E217" s="35">
        <v>10.4</v>
      </c>
      <c r="F217" s="35">
        <v>8</v>
      </c>
      <c r="G217" s="33"/>
      <c r="H217" s="33"/>
      <c r="I217" s="33"/>
      <c r="J217" s="33"/>
    </row>
    <row r="218" spans="1:10" ht="12.75" customHeight="1">
      <c r="A218" s="35"/>
      <c r="B218" s="35"/>
      <c r="C218" s="35"/>
      <c r="D218" s="35" t="s">
        <v>168</v>
      </c>
      <c r="E218" s="35">
        <v>9.6</v>
      </c>
      <c r="F218" s="35">
        <v>8</v>
      </c>
      <c r="G218" s="33"/>
      <c r="H218" s="33"/>
      <c r="I218" s="33"/>
      <c r="J218" s="33"/>
    </row>
    <row r="219" spans="1:10" ht="12.75" customHeight="1">
      <c r="A219" s="35"/>
      <c r="B219" s="35"/>
      <c r="C219" s="35"/>
      <c r="D219" s="35" t="s">
        <v>288</v>
      </c>
      <c r="E219" s="35">
        <v>6</v>
      </c>
      <c r="F219" s="35">
        <v>6</v>
      </c>
      <c r="G219" s="33"/>
      <c r="H219" s="33"/>
      <c r="I219" s="33"/>
      <c r="J219" s="33"/>
    </row>
    <row r="220" spans="1:10" ht="12.75" customHeight="1">
      <c r="A220" s="35"/>
      <c r="B220" s="35"/>
      <c r="C220" s="35"/>
      <c r="D220" s="35" t="s">
        <v>177</v>
      </c>
      <c r="E220" s="35">
        <v>3.2</v>
      </c>
      <c r="F220" s="35">
        <v>3.2</v>
      </c>
      <c r="G220" s="33"/>
      <c r="H220" s="33"/>
      <c r="I220" s="33"/>
      <c r="J220" s="33"/>
    </row>
    <row r="221" spans="1:10" ht="13.5" customHeight="1">
      <c r="A221" s="35">
        <v>343</v>
      </c>
      <c r="B221" s="35" t="s">
        <v>195</v>
      </c>
      <c r="C221" s="35" t="s">
        <v>101</v>
      </c>
      <c r="D221" s="35" t="s">
        <v>194</v>
      </c>
      <c r="E221" s="35">
        <v>80.7</v>
      </c>
      <c r="F221" s="35">
        <v>62</v>
      </c>
      <c r="G221" s="33">
        <v>14.25</v>
      </c>
      <c r="H221" s="33">
        <v>7.7</v>
      </c>
      <c r="I221" s="33">
        <v>6.75</v>
      </c>
      <c r="J221" s="33">
        <v>112.5</v>
      </c>
    </row>
    <row r="222" spans="1:10" ht="13.5" customHeight="1">
      <c r="A222" s="35"/>
      <c r="B222" s="35" t="s">
        <v>193</v>
      </c>
      <c r="C222" s="35"/>
      <c r="D222" s="35" t="s">
        <v>169</v>
      </c>
      <c r="E222" s="35">
        <v>18.2</v>
      </c>
      <c r="F222" s="35">
        <v>14.3</v>
      </c>
      <c r="G222" s="57"/>
      <c r="H222" s="57"/>
      <c r="I222" s="57"/>
      <c r="J222" s="57"/>
    </row>
    <row r="223" spans="1:10" ht="13.5" customHeight="1">
      <c r="A223" s="35"/>
      <c r="B223" s="35"/>
      <c r="C223" s="35"/>
      <c r="D223" s="35" t="s">
        <v>192</v>
      </c>
      <c r="E223" s="35">
        <v>14.2</v>
      </c>
      <c r="F223" s="35">
        <v>14.2</v>
      </c>
      <c r="G223" s="57"/>
      <c r="H223" s="57"/>
      <c r="I223" s="57"/>
      <c r="J223" s="57"/>
    </row>
    <row r="224" spans="1:10" ht="13.5" customHeight="1">
      <c r="A224" s="78"/>
      <c r="B224" s="78"/>
      <c r="C224" s="78"/>
      <c r="D224" s="35" t="s">
        <v>168</v>
      </c>
      <c r="E224" s="35">
        <v>12.5</v>
      </c>
      <c r="F224" s="35">
        <v>10.3</v>
      </c>
      <c r="G224" s="57"/>
      <c r="H224" s="57"/>
      <c r="I224" s="57"/>
      <c r="J224" s="57"/>
    </row>
    <row r="225" spans="1:10" ht="13.5" customHeight="1">
      <c r="A225" s="78"/>
      <c r="B225" s="78"/>
      <c r="C225" s="78"/>
      <c r="D225" s="35" t="s">
        <v>191</v>
      </c>
      <c r="E225" s="35">
        <v>5</v>
      </c>
      <c r="F225" s="35">
        <v>5</v>
      </c>
      <c r="G225" s="57"/>
      <c r="H225" s="57"/>
      <c r="I225" s="57"/>
      <c r="J225" s="57"/>
    </row>
    <row r="226" spans="1:10" ht="13.5" customHeight="1">
      <c r="A226" s="78"/>
      <c r="B226" s="78"/>
      <c r="C226" s="78"/>
      <c r="D226" s="35" t="s">
        <v>141</v>
      </c>
      <c r="E226" s="35">
        <v>1</v>
      </c>
      <c r="F226" s="35">
        <v>1</v>
      </c>
      <c r="G226" s="57"/>
      <c r="H226" s="57"/>
      <c r="I226" s="57"/>
      <c r="J226" s="57"/>
    </row>
    <row r="227" spans="1:10" ht="13.5" customHeight="1">
      <c r="A227" s="78"/>
      <c r="B227" s="78"/>
      <c r="C227" s="78"/>
      <c r="D227" s="35" t="s">
        <v>177</v>
      </c>
      <c r="E227" s="35">
        <v>4</v>
      </c>
      <c r="F227" s="35">
        <v>4</v>
      </c>
      <c r="G227" s="57"/>
      <c r="H227" s="57"/>
      <c r="I227" s="57"/>
      <c r="J227" s="57"/>
    </row>
    <row r="228" spans="1:10" ht="13.5" customHeight="1">
      <c r="A228" s="41">
        <v>429</v>
      </c>
      <c r="B228" s="44" t="s">
        <v>65</v>
      </c>
      <c r="C228" s="44">
        <v>150</v>
      </c>
      <c r="D228" s="44" t="s">
        <v>165</v>
      </c>
      <c r="E228" s="44">
        <v>203.4</v>
      </c>
      <c r="F228" s="44">
        <v>151.2</v>
      </c>
      <c r="G228" s="40">
        <v>3.78</v>
      </c>
      <c r="H228" s="40">
        <v>7.92</v>
      </c>
      <c r="I228" s="40">
        <v>19.62</v>
      </c>
      <c r="J228" s="40">
        <v>152.5</v>
      </c>
    </row>
    <row r="229" spans="1:10" ht="13.5" customHeight="1">
      <c r="A229" s="41"/>
      <c r="B229" s="41"/>
      <c r="C229" s="41"/>
      <c r="D229" s="41" t="s">
        <v>190</v>
      </c>
      <c r="E229" s="41">
        <v>8</v>
      </c>
      <c r="F229" s="41">
        <v>8</v>
      </c>
      <c r="G229" s="77"/>
      <c r="H229" s="77"/>
      <c r="I229" s="77"/>
      <c r="J229" s="77"/>
    </row>
    <row r="230" spans="1:10" ht="12.75" customHeight="1">
      <c r="A230" s="41"/>
      <c r="B230" s="41"/>
      <c r="C230" s="41"/>
      <c r="D230" s="41" t="s">
        <v>143</v>
      </c>
      <c r="E230" s="41">
        <v>29</v>
      </c>
      <c r="F230" s="41">
        <v>28</v>
      </c>
      <c r="G230" s="77"/>
      <c r="H230" s="77"/>
      <c r="I230" s="77"/>
      <c r="J230" s="77"/>
    </row>
    <row r="231" spans="1:10" ht="12.75" customHeight="1">
      <c r="A231" s="41">
        <v>507</v>
      </c>
      <c r="B231" s="41" t="s">
        <v>189</v>
      </c>
      <c r="C231" s="41">
        <v>200</v>
      </c>
      <c r="D231" s="41" t="s">
        <v>188</v>
      </c>
      <c r="E231" s="41">
        <v>45.4</v>
      </c>
      <c r="F231" s="41">
        <v>40</v>
      </c>
      <c r="G231" s="40">
        <v>0.5</v>
      </c>
      <c r="H231" s="40">
        <v>0.2</v>
      </c>
      <c r="I231" s="40">
        <v>23.1</v>
      </c>
      <c r="J231" s="40">
        <v>96</v>
      </c>
    </row>
    <row r="232" spans="1:10" ht="12.75" customHeight="1">
      <c r="A232" s="76"/>
      <c r="B232" s="41"/>
      <c r="C232" s="41"/>
      <c r="D232" s="41" t="s">
        <v>141</v>
      </c>
      <c r="E232" s="41">
        <v>15</v>
      </c>
      <c r="F232" s="41">
        <v>15</v>
      </c>
      <c r="G232" s="75"/>
      <c r="H232" s="75"/>
      <c r="I232" s="75"/>
      <c r="J232" s="75"/>
    </row>
    <row r="233" spans="1:10" ht="12.75" customHeight="1">
      <c r="A233" s="76"/>
      <c r="B233" s="41"/>
      <c r="C233" s="41"/>
      <c r="D233" s="41" t="s">
        <v>145</v>
      </c>
      <c r="E233" s="41">
        <v>162</v>
      </c>
      <c r="F233" s="41">
        <v>162</v>
      </c>
      <c r="G233" s="75"/>
      <c r="H233" s="75"/>
      <c r="I233" s="75"/>
      <c r="J233" s="75"/>
    </row>
    <row r="234" spans="1:10" ht="12.75" customHeight="1">
      <c r="A234" s="54"/>
      <c r="B234" s="35"/>
      <c r="C234" s="35"/>
      <c r="D234" s="35" t="s">
        <v>187</v>
      </c>
      <c r="E234" s="35">
        <v>42</v>
      </c>
      <c r="F234" s="35">
        <v>40</v>
      </c>
      <c r="G234" s="74"/>
      <c r="H234" s="74"/>
      <c r="I234" s="74"/>
      <c r="J234" s="55"/>
    </row>
    <row r="235" spans="1:10" ht="12.75" customHeight="1">
      <c r="A235" s="35">
        <v>108</v>
      </c>
      <c r="B235" s="35" t="s">
        <v>156</v>
      </c>
      <c r="C235" s="35">
        <v>40</v>
      </c>
      <c r="D235" s="35" t="s">
        <v>155</v>
      </c>
      <c r="E235" s="35">
        <v>40</v>
      </c>
      <c r="F235" s="35">
        <v>40</v>
      </c>
      <c r="G235" s="52">
        <v>3.04</v>
      </c>
      <c r="H235" s="52">
        <v>0.32</v>
      </c>
      <c r="I235" s="52">
        <v>19.6</v>
      </c>
      <c r="J235" s="52">
        <v>94</v>
      </c>
    </row>
    <row r="236" spans="1:10" ht="12.75" customHeight="1">
      <c r="A236" s="35">
        <v>109</v>
      </c>
      <c r="B236" s="35" t="s">
        <v>154</v>
      </c>
      <c r="C236" s="35">
        <v>50</v>
      </c>
      <c r="D236" s="35" t="s">
        <v>153</v>
      </c>
      <c r="E236" s="35">
        <v>50</v>
      </c>
      <c r="F236" s="35">
        <v>50</v>
      </c>
      <c r="G236" s="33">
        <v>3.3</v>
      </c>
      <c r="H236" s="33">
        <v>0.6</v>
      </c>
      <c r="I236" s="33">
        <v>16.7</v>
      </c>
      <c r="J236" s="33">
        <v>87</v>
      </c>
    </row>
    <row r="237" spans="1:10" ht="12.75" customHeight="1">
      <c r="A237" s="38" t="s">
        <v>152</v>
      </c>
      <c r="B237" s="37"/>
      <c r="C237" s="36"/>
      <c r="D237" s="47"/>
      <c r="E237" s="47"/>
      <c r="F237" s="47"/>
      <c r="G237" s="62">
        <f>SUM(G212:G236)</f>
        <v>27.12</v>
      </c>
      <c r="H237" s="62">
        <f>SUM(H212:H236)</f>
        <v>26.8</v>
      </c>
      <c r="I237" s="62">
        <f>SUM(I212:I236)</f>
        <v>100.86999999999999</v>
      </c>
      <c r="J237" s="62">
        <f>SUM(J212:J236)</f>
        <v>683.4</v>
      </c>
    </row>
    <row r="238" spans="1:10" ht="12.75" customHeight="1">
      <c r="A238" s="107" t="s">
        <v>287</v>
      </c>
      <c r="B238" s="107"/>
      <c r="C238" s="107"/>
      <c r="D238" s="107"/>
      <c r="E238" s="107"/>
      <c r="F238" s="107"/>
      <c r="G238" s="107"/>
      <c r="H238" s="107"/>
      <c r="I238" s="107"/>
      <c r="J238" s="107"/>
    </row>
    <row r="239" spans="1:10" ht="12.75" customHeight="1">
      <c r="A239" s="106" t="s">
        <v>150</v>
      </c>
      <c r="B239" s="106"/>
      <c r="C239" s="106"/>
      <c r="D239" s="105"/>
      <c r="E239" s="105"/>
      <c r="F239" s="105"/>
      <c r="G239" s="105"/>
      <c r="H239" s="105"/>
      <c r="I239" s="105"/>
      <c r="J239" s="105"/>
    </row>
    <row r="240" spans="1:10" ht="12.75" customHeight="1">
      <c r="A240" s="41">
        <v>412</v>
      </c>
      <c r="B240" s="41" t="s">
        <v>286</v>
      </c>
      <c r="C240" s="41" t="s">
        <v>43</v>
      </c>
      <c r="D240" s="41" t="s">
        <v>256</v>
      </c>
      <c r="E240" s="41" t="s">
        <v>285</v>
      </c>
      <c r="F240" s="41" t="s">
        <v>254</v>
      </c>
      <c r="G240" s="40">
        <v>17.44</v>
      </c>
      <c r="H240" s="40">
        <v>13.9</v>
      </c>
      <c r="I240" s="40">
        <v>17.3</v>
      </c>
      <c r="J240" s="40">
        <v>254</v>
      </c>
    </row>
    <row r="241" spans="1:10" ht="12.75" customHeight="1">
      <c r="A241" s="41"/>
      <c r="B241" s="41"/>
      <c r="C241" s="41"/>
      <c r="D241" s="41" t="s">
        <v>253</v>
      </c>
      <c r="E241" s="41">
        <v>15</v>
      </c>
      <c r="F241" s="41">
        <v>15</v>
      </c>
      <c r="G241" s="40"/>
      <c r="H241" s="40"/>
      <c r="I241" s="40"/>
      <c r="J241" s="40"/>
    </row>
    <row r="242" spans="1:10" ht="12.75" customHeight="1">
      <c r="A242" s="41"/>
      <c r="B242" s="41"/>
      <c r="C242" s="41"/>
      <c r="D242" s="41" t="s">
        <v>252</v>
      </c>
      <c r="E242" s="41">
        <v>20</v>
      </c>
      <c r="F242" s="41">
        <v>20</v>
      </c>
      <c r="G242" s="40"/>
      <c r="H242" s="40"/>
      <c r="I242" s="40"/>
      <c r="J242" s="40"/>
    </row>
    <row r="243" spans="1:10" ht="12.75" customHeight="1">
      <c r="A243" s="41"/>
      <c r="B243" s="41"/>
      <c r="C243" s="41"/>
      <c r="D243" s="41" t="s">
        <v>162</v>
      </c>
      <c r="E243" s="41">
        <v>5</v>
      </c>
      <c r="F243" s="41">
        <v>5</v>
      </c>
      <c r="G243" s="40"/>
      <c r="H243" s="40"/>
      <c r="I243" s="40"/>
      <c r="J243" s="40"/>
    </row>
    <row r="244" spans="1:10" ht="12.75" customHeight="1">
      <c r="A244" s="41"/>
      <c r="B244" s="41"/>
      <c r="C244" s="41"/>
      <c r="D244" s="41" t="s">
        <v>236</v>
      </c>
      <c r="E244" s="41">
        <v>8</v>
      </c>
      <c r="F244" s="41">
        <v>8</v>
      </c>
      <c r="G244" s="40"/>
      <c r="H244" s="40"/>
      <c r="I244" s="40" t="s">
        <v>135</v>
      </c>
      <c r="J244" s="40"/>
    </row>
    <row r="245" spans="1:10" ht="12.75" customHeight="1">
      <c r="A245" s="41"/>
      <c r="B245" s="41"/>
      <c r="C245" s="41"/>
      <c r="D245" s="41" t="s">
        <v>284</v>
      </c>
      <c r="E245" s="41"/>
      <c r="F245" s="41">
        <v>50</v>
      </c>
      <c r="G245" s="40"/>
      <c r="H245" s="40"/>
      <c r="I245" s="40"/>
      <c r="J245" s="40"/>
    </row>
    <row r="246" spans="1:10" ht="12.75" customHeight="1">
      <c r="A246" s="44">
        <v>237</v>
      </c>
      <c r="B246" s="44" t="s">
        <v>217</v>
      </c>
      <c r="C246" s="44">
        <v>150</v>
      </c>
      <c r="D246" s="35" t="s">
        <v>216</v>
      </c>
      <c r="E246" s="67">
        <v>69</v>
      </c>
      <c r="F246" s="67">
        <v>69</v>
      </c>
      <c r="G246" s="33">
        <v>4.92</v>
      </c>
      <c r="H246" s="33">
        <v>6.8</v>
      </c>
      <c r="I246" s="33">
        <v>12.57</v>
      </c>
      <c r="J246" s="33">
        <v>226</v>
      </c>
    </row>
    <row r="247" spans="1:10" ht="12.75" customHeight="1">
      <c r="A247" s="86"/>
      <c r="B247" s="44"/>
      <c r="C247" s="86"/>
      <c r="D247" s="35" t="s">
        <v>190</v>
      </c>
      <c r="E247" s="35">
        <v>6</v>
      </c>
      <c r="F247" s="35">
        <v>6</v>
      </c>
      <c r="G247" s="55"/>
      <c r="H247" s="55"/>
      <c r="I247" s="55"/>
      <c r="J247" s="55"/>
    </row>
    <row r="248" spans="1:10" ht="12.75" customHeight="1">
      <c r="A248" s="86"/>
      <c r="B248" s="44"/>
      <c r="C248" s="86"/>
      <c r="D248" s="35" t="s">
        <v>145</v>
      </c>
      <c r="E248" s="35">
        <v>102</v>
      </c>
      <c r="F248" s="35">
        <v>102</v>
      </c>
      <c r="G248" s="55"/>
      <c r="H248" s="55"/>
      <c r="I248" s="55"/>
      <c r="J248" s="55"/>
    </row>
    <row r="249" spans="1:10" ht="12.75" customHeight="1">
      <c r="A249" s="35">
        <v>493</v>
      </c>
      <c r="B249" s="35" t="s">
        <v>6</v>
      </c>
      <c r="C249" s="35">
        <v>200</v>
      </c>
      <c r="D249" s="35" t="s">
        <v>231</v>
      </c>
      <c r="E249" s="35">
        <v>50</v>
      </c>
      <c r="F249" s="35">
        <v>50</v>
      </c>
      <c r="G249" s="33">
        <v>0.1</v>
      </c>
      <c r="H249" s="33">
        <v>0</v>
      </c>
      <c r="I249" s="33">
        <v>15</v>
      </c>
      <c r="J249" s="33">
        <v>60</v>
      </c>
    </row>
    <row r="250" spans="1:10" ht="12.75" customHeight="1">
      <c r="A250" s="35"/>
      <c r="B250" s="35"/>
      <c r="C250" s="35"/>
      <c r="D250" s="35" t="s">
        <v>141</v>
      </c>
      <c r="E250" s="35">
        <v>14</v>
      </c>
      <c r="F250" s="35">
        <v>14</v>
      </c>
      <c r="G250" s="33"/>
      <c r="H250" s="33"/>
      <c r="I250" s="33"/>
      <c r="J250" s="33"/>
    </row>
    <row r="251" spans="1:10" ht="12.75" customHeight="1">
      <c r="A251" s="35">
        <v>90</v>
      </c>
      <c r="B251" s="35" t="s">
        <v>76</v>
      </c>
      <c r="C251" s="69" t="s">
        <v>283</v>
      </c>
      <c r="D251" s="35" t="s">
        <v>127</v>
      </c>
      <c r="E251" s="35">
        <v>16</v>
      </c>
      <c r="F251" s="35">
        <v>15</v>
      </c>
      <c r="G251" s="33">
        <v>6.7</v>
      </c>
      <c r="H251" s="33">
        <v>9.5</v>
      </c>
      <c r="I251" s="33">
        <v>9.9</v>
      </c>
      <c r="J251" s="33">
        <v>153</v>
      </c>
    </row>
    <row r="252" spans="1:10" ht="12.75" customHeight="1">
      <c r="A252" s="35"/>
      <c r="B252" s="35"/>
      <c r="C252" s="69"/>
      <c r="D252" s="35" t="s">
        <v>155</v>
      </c>
      <c r="E252" s="35">
        <v>40</v>
      </c>
      <c r="F252" s="35">
        <v>40</v>
      </c>
      <c r="G252" s="33"/>
      <c r="H252" s="33"/>
      <c r="I252" s="33"/>
      <c r="J252" s="33"/>
    </row>
    <row r="253" spans="1:10" ht="12.75" customHeight="1">
      <c r="A253" s="39">
        <v>482</v>
      </c>
      <c r="B253" s="35" t="s">
        <v>12</v>
      </c>
      <c r="C253" s="35">
        <v>100</v>
      </c>
      <c r="D253" s="35" t="s">
        <v>142</v>
      </c>
      <c r="E253" s="35">
        <v>104</v>
      </c>
      <c r="F253" s="34">
        <v>92</v>
      </c>
      <c r="G253" s="33">
        <v>0.3</v>
      </c>
      <c r="H253" s="33">
        <v>0.3</v>
      </c>
      <c r="I253" s="33">
        <v>14.8</v>
      </c>
      <c r="J253" s="33">
        <v>63</v>
      </c>
    </row>
    <row r="254" spans="1:10" ht="12.75" customHeight="1">
      <c r="A254" s="39"/>
      <c r="B254" s="35"/>
      <c r="C254" s="35"/>
      <c r="D254" s="35" t="s">
        <v>141</v>
      </c>
      <c r="E254" s="35">
        <v>13</v>
      </c>
      <c r="F254" s="34">
        <v>13</v>
      </c>
      <c r="G254" s="33"/>
      <c r="H254" s="33"/>
      <c r="I254" s="33"/>
      <c r="J254" s="33"/>
    </row>
    <row r="255" spans="1:10" ht="12.75" customHeight="1">
      <c r="A255" s="104" t="s">
        <v>282</v>
      </c>
      <c r="B255" s="103"/>
      <c r="C255" s="103"/>
      <c r="D255" s="102"/>
      <c r="E255" s="102"/>
      <c r="F255" s="101"/>
      <c r="G255" s="100">
        <v>29.79</v>
      </c>
      <c r="H255" s="100">
        <v>24.95</v>
      </c>
      <c r="I255" s="100">
        <v>89.02</v>
      </c>
      <c r="J255" s="100">
        <f>SUM(J240:J254)</f>
        <v>756</v>
      </c>
    </row>
    <row r="256" spans="1:10" ht="13.5" customHeight="1">
      <c r="A256" s="50" t="s">
        <v>281</v>
      </c>
      <c r="B256" s="49"/>
      <c r="C256" s="49"/>
      <c r="D256" s="48"/>
      <c r="E256" s="73"/>
      <c r="F256" s="73"/>
      <c r="G256" s="72"/>
      <c r="H256" s="72"/>
      <c r="I256" s="72"/>
      <c r="J256" s="72"/>
    </row>
    <row r="257" spans="1:10" ht="13.5" customHeight="1">
      <c r="A257" s="61" t="s">
        <v>150</v>
      </c>
      <c r="B257" s="61"/>
      <c r="C257" s="61"/>
      <c r="D257" s="35"/>
      <c r="E257" s="35"/>
      <c r="F257" s="35"/>
      <c r="G257" s="99"/>
      <c r="H257" s="99"/>
      <c r="I257" s="99"/>
      <c r="J257" s="33"/>
    </row>
    <row r="258" spans="1:10" ht="13.5" customHeight="1">
      <c r="A258" s="35">
        <v>301</v>
      </c>
      <c r="B258" s="44" t="s">
        <v>280</v>
      </c>
      <c r="C258" s="44">
        <v>65</v>
      </c>
      <c r="D258" s="35" t="s">
        <v>222</v>
      </c>
      <c r="E258" s="35">
        <v>46</v>
      </c>
      <c r="F258" s="35">
        <v>40</v>
      </c>
      <c r="G258" s="99">
        <v>5.6</v>
      </c>
      <c r="H258" s="99">
        <v>8.7</v>
      </c>
      <c r="I258" s="99">
        <v>1.5</v>
      </c>
      <c r="J258" s="33">
        <v>106</v>
      </c>
    </row>
    <row r="259" spans="1:10" ht="13.5" customHeight="1">
      <c r="A259" s="35"/>
      <c r="B259" s="44"/>
      <c r="C259" s="44"/>
      <c r="D259" s="35" t="s">
        <v>279</v>
      </c>
      <c r="E259" s="35">
        <v>25</v>
      </c>
      <c r="F259" s="35">
        <v>25</v>
      </c>
      <c r="G259" s="98"/>
      <c r="H259" s="98"/>
      <c r="I259" s="98"/>
      <c r="J259" s="98"/>
    </row>
    <row r="260" spans="1:10" ht="13.5" customHeight="1">
      <c r="A260" s="35"/>
      <c r="B260" s="44"/>
      <c r="C260" s="44"/>
      <c r="D260" s="35" t="s">
        <v>190</v>
      </c>
      <c r="E260" s="35">
        <v>2.5</v>
      </c>
      <c r="F260" s="35">
        <v>2.5</v>
      </c>
      <c r="G260" s="98"/>
      <c r="H260" s="98"/>
      <c r="I260" s="98"/>
      <c r="J260" s="98"/>
    </row>
    <row r="261" spans="1:10" ht="13.5" customHeight="1">
      <c r="A261" s="35">
        <v>295</v>
      </c>
      <c r="B261" s="64" t="s">
        <v>278</v>
      </c>
      <c r="C261" s="35" t="s">
        <v>62</v>
      </c>
      <c r="D261" s="35" t="s">
        <v>277</v>
      </c>
      <c r="E261" s="35">
        <v>54</v>
      </c>
      <c r="F261" s="35" t="s">
        <v>276</v>
      </c>
      <c r="G261" s="33">
        <v>10.8</v>
      </c>
      <c r="H261" s="33">
        <v>9.09</v>
      </c>
      <c r="I261" s="33">
        <v>30.6</v>
      </c>
      <c r="J261" s="33">
        <v>247</v>
      </c>
    </row>
    <row r="262" spans="1:10" ht="13.5" customHeight="1">
      <c r="A262" s="35"/>
      <c r="B262" s="64" t="s">
        <v>275</v>
      </c>
      <c r="C262" s="64"/>
      <c r="D262" s="35" t="s">
        <v>8</v>
      </c>
      <c r="E262" s="35">
        <v>5</v>
      </c>
      <c r="F262" s="35">
        <v>5</v>
      </c>
      <c r="G262" s="33"/>
      <c r="H262" s="33"/>
      <c r="I262" s="33"/>
      <c r="J262" s="33"/>
    </row>
    <row r="263" spans="1:10" ht="13.5" customHeight="1">
      <c r="A263" s="35"/>
      <c r="B263" s="64"/>
      <c r="C263" s="64"/>
      <c r="D263" s="35" t="s">
        <v>1</v>
      </c>
      <c r="E263" s="35">
        <v>22</v>
      </c>
      <c r="F263" s="35">
        <v>20</v>
      </c>
      <c r="G263" s="33"/>
      <c r="H263" s="33"/>
      <c r="I263" s="33"/>
      <c r="J263" s="33"/>
    </row>
    <row r="264" spans="1:10" ht="13.5" customHeight="1">
      <c r="A264" s="35">
        <v>493</v>
      </c>
      <c r="B264" s="35" t="s">
        <v>274</v>
      </c>
      <c r="C264" s="35">
        <v>200</v>
      </c>
      <c r="D264" s="35" t="s">
        <v>208</v>
      </c>
      <c r="E264" s="35">
        <v>50</v>
      </c>
      <c r="F264" s="35">
        <v>50</v>
      </c>
      <c r="G264" s="33">
        <v>0.1</v>
      </c>
      <c r="H264" s="33">
        <v>0</v>
      </c>
      <c r="I264" s="33">
        <v>15</v>
      </c>
      <c r="J264" s="33">
        <v>60</v>
      </c>
    </row>
    <row r="265" spans="1:10" ht="13.5" customHeight="1">
      <c r="A265" s="35"/>
      <c r="B265" s="35"/>
      <c r="C265" s="35"/>
      <c r="D265" s="35" t="s">
        <v>141</v>
      </c>
      <c r="E265" s="35">
        <v>15</v>
      </c>
      <c r="F265" s="35">
        <v>15</v>
      </c>
      <c r="G265" s="33"/>
      <c r="H265" s="33"/>
      <c r="I265" s="33"/>
      <c r="J265" s="33"/>
    </row>
    <row r="266" spans="1:10" ht="13.5" customHeight="1">
      <c r="A266" s="35">
        <v>108</v>
      </c>
      <c r="B266" s="35" t="s">
        <v>156</v>
      </c>
      <c r="C266" s="35">
        <v>40</v>
      </c>
      <c r="D266" s="35" t="s">
        <v>155</v>
      </c>
      <c r="E266" s="35">
        <v>40</v>
      </c>
      <c r="F266" s="35">
        <v>40</v>
      </c>
      <c r="G266" s="52">
        <v>4.56</v>
      </c>
      <c r="H266" s="52">
        <v>0.48</v>
      </c>
      <c r="I266" s="52">
        <v>29.52</v>
      </c>
      <c r="J266" s="52">
        <v>94</v>
      </c>
    </row>
    <row r="267" spans="1:10" ht="13.5" customHeight="1">
      <c r="A267" s="35">
        <v>482</v>
      </c>
      <c r="B267" s="35" t="s">
        <v>12</v>
      </c>
      <c r="C267" s="35">
        <v>100</v>
      </c>
      <c r="D267" s="35" t="s">
        <v>142</v>
      </c>
      <c r="E267" s="35">
        <v>104</v>
      </c>
      <c r="F267" s="35">
        <v>92</v>
      </c>
      <c r="G267" s="33">
        <v>0.3</v>
      </c>
      <c r="H267" s="33">
        <v>0.3</v>
      </c>
      <c r="I267" s="33">
        <v>14.8</v>
      </c>
      <c r="J267" s="33">
        <v>63</v>
      </c>
    </row>
    <row r="268" spans="1:10" ht="13.5" customHeight="1">
      <c r="A268" s="35"/>
      <c r="B268" s="35"/>
      <c r="C268" s="35"/>
      <c r="D268" s="35" t="s">
        <v>141</v>
      </c>
      <c r="E268" s="35">
        <v>13</v>
      </c>
      <c r="F268" s="35">
        <v>13</v>
      </c>
      <c r="G268" s="33"/>
      <c r="H268" s="33"/>
      <c r="I268" s="33"/>
      <c r="J268" s="97"/>
    </row>
    <row r="269" spans="1:10" ht="13.5" customHeight="1">
      <c r="A269" s="38" t="s">
        <v>140</v>
      </c>
      <c r="B269" s="37"/>
      <c r="C269" s="36"/>
      <c r="D269" s="63"/>
      <c r="E269" s="63"/>
      <c r="F269" s="63"/>
      <c r="G269" s="62">
        <f>SUM(G259:G268)</f>
        <v>15.760000000000002</v>
      </c>
      <c r="H269" s="62">
        <f>SUM(H259:H268)</f>
        <v>9.870000000000001</v>
      </c>
      <c r="I269" s="62">
        <f>SUM(I259:I268)</f>
        <v>89.92</v>
      </c>
      <c r="J269" s="62">
        <f>SUM(J259:J268)</f>
        <v>464</v>
      </c>
    </row>
    <row r="270" spans="1:10" ht="13.5" customHeight="1">
      <c r="A270" s="61" t="s">
        <v>173</v>
      </c>
      <c r="B270" s="61"/>
      <c r="C270" s="61"/>
      <c r="D270" s="35"/>
      <c r="E270" s="35"/>
      <c r="F270" s="35"/>
      <c r="G270" s="33"/>
      <c r="H270" s="33"/>
      <c r="I270" s="33"/>
      <c r="J270" s="59"/>
    </row>
    <row r="271" spans="1:10" ht="13.5" customHeight="1">
      <c r="A271" s="35">
        <v>22</v>
      </c>
      <c r="B271" s="35" t="s">
        <v>25</v>
      </c>
      <c r="C271" s="35">
        <v>60</v>
      </c>
      <c r="D271" s="35" t="s">
        <v>229</v>
      </c>
      <c r="E271" s="35">
        <v>64.5</v>
      </c>
      <c r="F271" s="35">
        <v>55</v>
      </c>
      <c r="G271" s="33">
        <v>0.6</v>
      </c>
      <c r="H271" s="33">
        <v>6.12</v>
      </c>
      <c r="I271" s="33">
        <v>2.1</v>
      </c>
      <c r="J271" s="59">
        <v>66</v>
      </c>
    </row>
    <row r="272" spans="1:10" ht="13.5" customHeight="1">
      <c r="A272" s="73"/>
      <c r="B272" s="35"/>
      <c r="C272" s="73"/>
      <c r="D272" s="35" t="s">
        <v>177</v>
      </c>
      <c r="E272" s="35">
        <v>8</v>
      </c>
      <c r="F272" s="35">
        <v>8</v>
      </c>
      <c r="G272" s="87"/>
      <c r="H272" s="87"/>
      <c r="I272" s="87"/>
      <c r="J272" s="87"/>
    </row>
    <row r="273" spans="1:10" ht="13.5" customHeight="1">
      <c r="A273" s="35">
        <v>156</v>
      </c>
      <c r="B273" s="35" t="s">
        <v>273</v>
      </c>
      <c r="C273" s="35" t="s">
        <v>99</v>
      </c>
      <c r="D273" s="35" t="s">
        <v>272</v>
      </c>
      <c r="E273" s="35"/>
      <c r="F273" s="35">
        <v>16</v>
      </c>
      <c r="G273" s="33">
        <v>2.55</v>
      </c>
      <c r="H273" s="42">
        <v>5.57</v>
      </c>
      <c r="I273" s="42">
        <v>13.9</v>
      </c>
      <c r="J273" s="42">
        <v>90</v>
      </c>
    </row>
    <row r="274" spans="1:10" ht="13.5" customHeight="1">
      <c r="A274" s="47"/>
      <c r="B274" s="35" t="s">
        <v>271</v>
      </c>
      <c r="C274" s="73"/>
      <c r="D274" s="35" t="s">
        <v>249</v>
      </c>
      <c r="E274" s="35">
        <v>9.6</v>
      </c>
      <c r="F274" s="35">
        <v>8</v>
      </c>
      <c r="G274" s="33"/>
      <c r="H274" s="33"/>
      <c r="I274" s="33"/>
      <c r="J274" s="33"/>
    </row>
    <row r="275" spans="1:10" ht="15.75" customHeight="1">
      <c r="A275" s="47"/>
      <c r="B275" s="35"/>
      <c r="C275" s="35"/>
      <c r="D275" s="35" t="s">
        <v>244</v>
      </c>
      <c r="E275" s="35">
        <v>4</v>
      </c>
      <c r="F275" s="35">
        <v>4</v>
      </c>
      <c r="G275" s="33"/>
      <c r="H275" s="33"/>
      <c r="I275" s="33"/>
      <c r="J275" s="33"/>
    </row>
    <row r="276" spans="1:10" ht="13.5" customHeight="1">
      <c r="A276" s="64"/>
      <c r="B276" s="35"/>
      <c r="C276" s="35"/>
      <c r="D276" s="35" t="s">
        <v>270</v>
      </c>
      <c r="E276" s="35">
        <v>20</v>
      </c>
      <c r="F276" s="35">
        <v>12.5</v>
      </c>
      <c r="G276" s="33"/>
      <c r="H276" s="33"/>
      <c r="I276" s="33"/>
      <c r="J276" s="33"/>
    </row>
    <row r="277" spans="1:10" ht="13.5" customHeight="1">
      <c r="A277" s="35">
        <v>288</v>
      </c>
      <c r="B277" s="35" t="s">
        <v>51</v>
      </c>
      <c r="C277" s="35" t="s">
        <v>72</v>
      </c>
      <c r="D277" s="35" t="s">
        <v>269</v>
      </c>
      <c r="E277" s="35">
        <v>90.4</v>
      </c>
      <c r="F277" s="35">
        <v>80</v>
      </c>
      <c r="G277" s="33">
        <v>16.87</v>
      </c>
      <c r="H277" s="33">
        <v>15.84</v>
      </c>
      <c r="I277" s="33">
        <v>12.8</v>
      </c>
      <c r="J277" s="33">
        <v>261.2</v>
      </c>
    </row>
    <row r="278" spans="1:10" ht="13.5" customHeight="1">
      <c r="A278" s="35"/>
      <c r="B278" s="35"/>
      <c r="C278" s="41"/>
      <c r="D278" s="35" t="s">
        <v>261</v>
      </c>
      <c r="E278" s="35">
        <v>10</v>
      </c>
      <c r="F278" s="35">
        <v>10</v>
      </c>
      <c r="G278" s="33"/>
      <c r="H278" s="33"/>
      <c r="I278" s="33"/>
      <c r="J278" s="33"/>
    </row>
    <row r="279" spans="1:10" ht="13.5" customHeight="1">
      <c r="A279" s="35"/>
      <c r="B279" s="35"/>
      <c r="C279" s="35"/>
      <c r="D279" s="35" t="s">
        <v>249</v>
      </c>
      <c r="E279" s="35">
        <v>14.4</v>
      </c>
      <c r="F279" s="35">
        <v>12</v>
      </c>
      <c r="G279" s="33"/>
      <c r="H279" s="33"/>
      <c r="I279" s="33"/>
      <c r="J279" s="33"/>
    </row>
    <row r="280" spans="1:10" ht="13.5" customHeight="1">
      <c r="A280" s="35"/>
      <c r="B280" s="35"/>
      <c r="C280" s="35"/>
      <c r="D280" s="88" t="s">
        <v>162</v>
      </c>
      <c r="E280" s="35">
        <v>6</v>
      </c>
      <c r="F280" s="35">
        <v>6</v>
      </c>
      <c r="G280" s="33"/>
      <c r="H280" s="33"/>
      <c r="I280" s="33"/>
      <c r="J280" s="33"/>
    </row>
    <row r="281" spans="1:10" ht="13.5" customHeight="1">
      <c r="A281" s="35"/>
      <c r="B281" s="35"/>
      <c r="C281" s="35"/>
      <c r="D281" s="35" t="s">
        <v>250</v>
      </c>
      <c r="E281" s="35">
        <v>150</v>
      </c>
      <c r="F281" s="35">
        <v>120</v>
      </c>
      <c r="G281" s="87"/>
      <c r="H281" s="87"/>
      <c r="I281" s="87"/>
      <c r="J281" s="87"/>
    </row>
    <row r="282" spans="1:10" ht="13.5" customHeight="1">
      <c r="A282" s="35"/>
      <c r="B282" s="35"/>
      <c r="C282" s="35"/>
      <c r="D282" s="35" t="s">
        <v>268</v>
      </c>
      <c r="E282" s="35">
        <v>2</v>
      </c>
      <c r="F282" s="35">
        <v>2</v>
      </c>
      <c r="G282" s="33"/>
      <c r="H282" s="33"/>
      <c r="I282" s="33"/>
      <c r="J282" s="33"/>
    </row>
    <row r="283" spans="1:10" ht="13.5" customHeight="1">
      <c r="A283" s="35"/>
      <c r="B283" s="35"/>
      <c r="C283" s="35"/>
      <c r="D283" s="35" t="s">
        <v>267</v>
      </c>
      <c r="E283" s="35">
        <v>24</v>
      </c>
      <c r="F283" s="35">
        <v>24</v>
      </c>
      <c r="G283" s="33"/>
      <c r="H283" s="33"/>
      <c r="I283" s="33"/>
      <c r="J283" s="33"/>
    </row>
    <row r="284" spans="1:10" ht="13.5" customHeight="1">
      <c r="A284" s="35">
        <v>508</v>
      </c>
      <c r="B284" s="35" t="s">
        <v>159</v>
      </c>
      <c r="C284" s="35">
        <v>200</v>
      </c>
      <c r="D284" s="35" t="s">
        <v>158</v>
      </c>
      <c r="E284" s="35">
        <v>25</v>
      </c>
      <c r="F284" s="35">
        <v>30.5</v>
      </c>
      <c r="G284" s="33">
        <v>0.5</v>
      </c>
      <c r="H284" s="33">
        <v>0</v>
      </c>
      <c r="I284" s="33">
        <v>27</v>
      </c>
      <c r="J284" s="33">
        <v>110</v>
      </c>
    </row>
    <row r="285" spans="1:10" ht="13.5" customHeight="1">
      <c r="A285" s="54"/>
      <c r="B285" s="35" t="s">
        <v>157</v>
      </c>
      <c r="C285" s="54"/>
      <c r="D285" s="35" t="s">
        <v>141</v>
      </c>
      <c r="E285" s="35">
        <v>15</v>
      </c>
      <c r="F285" s="35">
        <v>15</v>
      </c>
      <c r="G285" s="33"/>
      <c r="H285" s="33"/>
      <c r="I285" s="33"/>
      <c r="J285" s="33"/>
    </row>
    <row r="286" spans="1:10" ht="13.5" customHeight="1">
      <c r="A286" s="54"/>
      <c r="B286" s="35"/>
      <c r="C286" s="54"/>
      <c r="D286" s="35" t="s">
        <v>145</v>
      </c>
      <c r="E286" s="35">
        <v>190</v>
      </c>
      <c r="F286" s="35">
        <v>190</v>
      </c>
      <c r="G286" s="33"/>
      <c r="H286" s="33"/>
      <c r="I286" s="33"/>
      <c r="J286" s="33"/>
    </row>
    <row r="287" spans="1:10" ht="13.5" customHeight="1">
      <c r="A287" s="35">
        <v>108</v>
      </c>
      <c r="B287" s="35" t="s">
        <v>156</v>
      </c>
      <c r="C287" s="35">
        <v>40</v>
      </c>
      <c r="D287" s="35" t="s">
        <v>155</v>
      </c>
      <c r="E287" s="35">
        <v>40</v>
      </c>
      <c r="F287" s="35">
        <v>40</v>
      </c>
      <c r="G287" s="52">
        <v>4.56</v>
      </c>
      <c r="H287" s="52">
        <v>0.48</v>
      </c>
      <c r="I287" s="52">
        <v>29.52</v>
      </c>
      <c r="J287" s="52">
        <v>94</v>
      </c>
    </row>
    <row r="288" spans="1:10" ht="13.5" customHeight="1">
      <c r="A288" s="35">
        <v>109</v>
      </c>
      <c r="B288" s="35" t="s">
        <v>154</v>
      </c>
      <c r="C288" s="35">
        <v>50</v>
      </c>
      <c r="D288" s="35" t="s">
        <v>153</v>
      </c>
      <c r="E288" s="35">
        <v>50</v>
      </c>
      <c r="F288" s="35">
        <v>50</v>
      </c>
      <c r="G288" s="33">
        <v>3.3</v>
      </c>
      <c r="H288" s="33">
        <v>0.6</v>
      </c>
      <c r="I288" s="33">
        <v>16.7</v>
      </c>
      <c r="J288" s="33">
        <v>87</v>
      </c>
    </row>
    <row r="289" spans="1:10" ht="13.5" customHeight="1">
      <c r="A289" s="38" t="s">
        <v>266</v>
      </c>
      <c r="B289" s="36"/>
      <c r="C289" s="47"/>
      <c r="D289" s="47"/>
      <c r="E289" s="47"/>
      <c r="F289" s="47"/>
      <c r="G289" s="62">
        <f>SUM(G271:G288)</f>
        <v>28.38</v>
      </c>
      <c r="H289" s="62">
        <f>SUM(H271:H288)</f>
        <v>28.610000000000003</v>
      </c>
      <c r="I289" s="62">
        <f>SUM(I271:I288)</f>
        <v>102.02</v>
      </c>
      <c r="J289" s="62">
        <f>SUM(J271:J288)</f>
        <v>708.2</v>
      </c>
    </row>
    <row r="290" spans="1:10" ht="13.5" customHeight="1">
      <c r="A290" s="50" t="s">
        <v>265</v>
      </c>
      <c r="B290" s="49"/>
      <c r="C290" s="49"/>
      <c r="D290" s="49"/>
      <c r="E290" s="49"/>
      <c r="F290" s="48"/>
      <c r="G290" s="72"/>
      <c r="H290" s="72"/>
      <c r="I290" s="72"/>
      <c r="J290" s="72"/>
    </row>
    <row r="291" spans="1:10" ht="13.5" customHeight="1">
      <c r="A291" s="61" t="s">
        <v>150</v>
      </c>
      <c r="B291" s="61"/>
      <c r="C291" s="61"/>
      <c r="D291" s="35"/>
      <c r="E291" s="35"/>
      <c r="F291" s="35"/>
      <c r="G291" s="33"/>
      <c r="H291" s="33"/>
      <c r="I291" s="33"/>
      <c r="J291" s="33"/>
    </row>
    <row r="292" spans="1:10" ht="13.5" customHeight="1">
      <c r="A292" s="35">
        <v>346</v>
      </c>
      <c r="B292" s="35" t="s">
        <v>264</v>
      </c>
      <c r="C292" s="35" t="s">
        <v>43</v>
      </c>
      <c r="D292" s="35" t="s">
        <v>263</v>
      </c>
      <c r="E292" s="35">
        <v>88</v>
      </c>
      <c r="F292" s="35">
        <v>53.6</v>
      </c>
      <c r="G292" s="33">
        <v>9.76</v>
      </c>
      <c r="H292" s="33">
        <v>2.88</v>
      </c>
      <c r="I292" s="33">
        <v>4.96</v>
      </c>
      <c r="J292" s="33">
        <v>84.8</v>
      </c>
    </row>
    <row r="293" spans="1:10" ht="13.5" customHeight="1">
      <c r="A293" s="35"/>
      <c r="B293" s="35" t="s">
        <v>212</v>
      </c>
      <c r="C293" s="35"/>
      <c r="D293" s="35" t="s">
        <v>248</v>
      </c>
      <c r="E293" s="35">
        <v>20.8</v>
      </c>
      <c r="F293" s="35">
        <v>16</v>
      </c>
      <c r="G293" s="33"/>
      <c r="H293" s="33"/>
      <c r="I293" s="33"/>
      <c r="J293" s="33"/>
    </row>
    <row r="294" spans="1:10" ht="13.5" customHeight="1">
      <c r="A294" s="35"/>
      <c r="B294" s="35"/>
      <c r="C294" s="35"/>
      <c r="D294" s="35" t="s">
        <v>7</v>
      </c>
      <c r="E294" s="35">
        <v>6</v>
      </c>
      <c r="F294" s="35">
        <v>6</v>
      </c>
      <c r="G294" s="33"/>
      <c r="H294" s="33"/>
      <c r="I294" s="33"/>
      <c r="J294" s="33"/>
    </row>
    <row r="295" spans="1:10" ht="13.5" customHeight="1">
      <c r="A295" s="35"/>
      <c r="B295" s="35"/>
      <c r="C295" s="35"/>
      <c r="D295" s="35" t="s">
        <v>170</v>
      </c>
      <c r="E295" s="35">
        <v>8</v>
      </c>
      <c r="F295" s="35">
        <v>6</v>
      </c>
      <c r="G295" s="33"/>
      <c r="H295" s="33"/>
      <c r="I295" s="33"/>
      <c r="J295" s="33"/>
    </row>
    <row r="296" spans="1:10" ht="13.5" customHeight="1">
      <c r="A296" s="35"/>
      <c r="B296" s="35"/>
      <c r="C296" s="35"/>
      <c r="D296" s="35" t="s">
        <v>222</v>
      </c>
      <c r="E296" s="96">
        <v>0.25</v>
      </c>
      <c r="F296" s="35">
        <v>10</v>
      </c>
      <c r="G296" s="33"/>
      <c r="H296" s="33"/>
      <c r="I296" s="33"/>
      <c r="J296" s="33"/>
    </row>
    <row r="297" spans="1:10" ht="13.5" customHeight="1">
      <c r="A297" s="35"/>
      <c r="B297" s="35"/>
      <c r="C297" s="35"/>
      <c r="D297" s="35" t="s">
        <v>262</v>
      </c>
      <c r="E297" s="35">
        <v>8</v>
      </c>
      <c r="F297" s="35">
        <v>8</v>
      </c>
      <c r="G297" s="33"/>
      <c r="H297" s="33"/>
      <c r="I297" s="33"/>
      <c r="J297" s="33"/>
    </row>
    <row r="298" spans="1:10" ht="13.5" customHeight="1">
      <c r="A298" s="35"/>
      <c r="B298" s="35"/>
      <c r="C298" s="35"/>
      <c r="D298" s="35" t="s">
        <v>244</v>
      </c>
      <c r="E298" s="35">
        <v>2</v>
      </c>
      <c r="F298" s="35">
        <v>2</v>
      </c>
      <c r="G298" s="33"/>
      <c r="H298" s="33"/>
      <c r="I298" s="33"/>
      <c r="J298" s="33"/>
    </row>
    <row r="299" spans="1:10" ht="13.5" customHeight="1">
      <c r="A299" s="35">
        <v>453</v>
      </c>
      <c r="B299" s="64" t="s">
        <v>212</v>
      </c>
      <c r="C299" s="64"/>
      <c r="D299" s="35" t="s">
        <v>160</v>
      </c>
      <c r="E299" s="35">
        <v>7.5</v>
      </c>
      <c r="F299" s="35">
        <v>7.5</v>
      </c>
      <c r="G299" s="33">
        <v>0.54</v>
      </c>
      <c r="H299" s="33">
        <v>1.87</v>
      </c>
      <c r="I299" s="33">
        <v>3.47</v>
      </c>
      <c r="J299" s="33">
        <v>32.8</v>
      </c>
    </row>
    <row r="300" spans="1:10" ht="13.5" customHeight="1">
      <c r="A300" s="35"/>
      <c r="B300" s="64"/>
      <c r="C300" s="64"/>
      <c r="D300" s="35" t="s">
        <v>8</v>
      </c>
      <c r="E300" s="35">
        <v>2.5</v>
      </c>
      <c r="F300" s="35">
        <v>2.5</v>
      </c>
      <c r="G300" s="33"/>
      <c r="H300" s="33"/>
      <c r="I300" s="33"/>
      <c r="J300" s="33"/>
    </row>
    <row r="301" spans="1:10" ht="13.5" customHeight="1">
      <c r="A301" s="64"/>
      <c r="B301" s="64"/>
      <c r="C301" s="64"/>
      <c r="D301" s="35" t="s">
        <v>161</v>
      </c>
      <c r="E301" s="35">
        <v>2.5</v>
      </c>
      <c r="F301" s="35">
        <v>2.5</v>
      </c>
      <c r="G301" s="33"/>
      <c r="H301" s="33"/>
      <c r="I301" s="33"/>
      <c r="J301" s="33"/>
    </row>
    <row r="302" spans="1:10" ht="13.5" customHeight="1">
      <c r="A302" s="64"/>
      <c r="B302" s="64"/>
      <c r="C302" s="64"/>
      <c r="D302" s="35" t="s">
        <v>211</v>
      </c>
      <c r="E302" s="35">
        <v>0.9</v>
      </c>
      <c r="F302" s="35">
        <v>0.9</v>
      </c>
      <c r="G302" s="33"/>
      <c r="H302" s="33"/>
      <c r="I302" s="33"/>
      <c r="J302" s="33"/>
    </row>
    <row r="303" spans="1:10" ht="13.5" customHeight="1">
      <c r="A303" s="35">
        <v>414</v>
      </c>
      <c r="B303" s="35" t="s">
        <v>98</v>
      </c>
      <c r="C303" s="35">
        <v>150</v>
      </c>
      <c r="D303" s="35"/>
      <c r="E303" s="35"/>
      <c r="F303" s="35"/>
      <c r="G303" s="33">
        <v>3.69</v>
      </c>
      <c r="H303" s="33">
        <v>6</v>
      </c>
      <c r="I303" s="33">
        <v>33.8</v>
      </c>
      <c r="J303" s="33">
        <v>204.6</v>
      </c>
    </row>
    <row r="304" spans="1:10" ht="16.5" customHeight="1">
      <c r="A304" s="35"/>
      <c r="B304" s="35"/>
      <c r="C304" s="35"/>
      <c r="D304" s="35" t="s">
        <v>261</v>
      </c>
      <c r="E304" s="35">
        <v>54</v>
      </c>
      <c r="F304" s="35">
        <v>54</v>
      </c>
      <c r="G304" s="95"/>
      <c r="H304" s="95"/>
      <c r="I304" s="95"/>
      <c r="J304" s="33"/>
    </row>
    <row r="305" spans="1:10" ht="12.75">
      <c r="A305" s="35"/>
      <c r="B305" s="35"/>
      <c r="C305" s="35"/>
      <c r="D305" s="35" t="s">
        <v>128</v>
      </c>
      <c r="E305" s="35">
        <v>6.6</v>
      </c>
      <c r="F305" s="35">
        <v>6.6</v>
      </c>
      <c r="G305" s="95"/>
      <c r="H305" s="95"/>
      <c r="I305" s="95"/>
      <c r="J305" s="33"/>
    </row>
    <row r="306" spans="1:10" ht="12.75">
      <c r="A306" s="41">
        <v>496</v>
      </c>
      <c r="B306" s="41" t="s">
        <v>0</v>
      </c>
      <c r="C306" s="41">
        <v>200</v>
      </c>
      <c r="D306" s="41" t="s">
        <v>144</v>
      </c>
      <c r="E306" s="41">
        <v>2.5</v>
      </c>
      <c r="F306" s="41">
        <v>2.5</v>
      </c>
      <c r="G306" s="40">
        <v>3.6</v>
      </c>
      <c r="H306" s="40">
        <v>3.3</v>
      </c>
      <c r="I306" s="40">
        <v>25</v>
      </c>
      <c r="J306" s="40">
        <v>144</v>
      </c>
    </row>
    <row r="307" spans="1:10" ht="12.75">
      <c r="A307" s="41"/>
      <c r="B307" s="41"/>
      <c r="C307" s="41"/>
      <c r="D307" s="41" t="s">
        <v>143</v>
      </c>
      <c r="E307" s="41">
        <v>100</v>
      </c>
      <c r="F307" s="41">
        <v>100</v>
      </c>
      <c r="G307" s="40"/>
      <c r="H307" s="40"/>
      <c r="I307" s="40"/>
      <c r="J307" s="40"/>
    </row>
    <row r="308" spans="1:10" ht="12.75">
      <c r="A308" s="41"/>
      <c r="B308" s="41"/>
      <c r="C308" s="41"/>
      <c r="D308" s="41" t="s">
        <v>141</v>
      </c>
      <c r="E308" s="41">
        <v>20</v>
      </c>
      <c r="F308" s="41">
        <v>20</v>
      </c>
      <c r="G308" s="40"/>
      <c r="H308" s="40"/>
      <c r="I308" s="40"/>
      <c r="J308" s="40"/>
    </row>
    <row r="309" spans="1:10" ht="12.75">
      <c r="A309" s="35">
        <v>108</v>
      </c>
      <c r="B309" s="35" t="s">
        <v>156</v>
      </c>
      <c r="C309" s="35">
        <v>40</v>
      </c>
      <c r="D309" s="35" t="s">
        <v>155</v>
      </c>
      <c r="E309" s="35">
        <v>40</v>
      </c>
      <c r="F309" s="35">
        <v>40</v>
      </c>
      <c r="G309" s="52">
        <v>4.56</v>
      </c>
      <c r="H309" s="52">
        <v>0.48</v>
      </c>
      <c r="I309" s="52">
        <v>29.52</v>
      </c>
      <c r="J309" s="52">
        <v>94</v>
      </c>
    </row>
    <row r="310" spans="1:10" ht="13.8">
      <c r="A310" s="35"/>
      <c r="B310" s="35"/>
      <c r="C310" s="35"/>
      <c r="D310" s="47"/>
      <c r="E310" s="47"/>
      <c r="F310" s="47"/>
      <c r="G310" s="51">
        <f>SUM(G292:G309)</f>
        <v>22.15</v>
      </c>
      <c r="H310" s="51">
        <f>SUM(H292:H309)</f>
        <v>14.530000000000001</v>
      </c>
      <c r="I310" s="51">
        <f>SUM(I292:I309)</f>
        <v>96.74999999999999</v>
      </c>
      <c r="J310" s="51">
        <f>SUM(J292:J309)</f>
        <v>560.2</v>
      </c>
    </row>
    <row r="311" spans="1:10" ht="12.75">
      <c r="A311" s="38" t="s">
        <v>140</v>
      </c>
      <c r="B311" s="37"/>
      <c r="C311" s="36"/>
      <c r="D311" s="63"/>
      <c r="E311" s="63"/>
      <c r="F311" s="63"/>
      <c r="G311" s="53"/>
      <c r="H311" s="53"/>
      <c r="I311" s="53"/>
      <c r="J311" s="53"/>
    </row>
    <row r="312" spans="1:10" ht="12.75">
      <c r="A312" s="61" t="s">
        <v>173</v>
      </c>
      <c r="B312" s="61"/>
      <c r="C312" s="61"/>
      <c r="D312" s="35"/>
      <c r="E312" s="35"/>
      <c r="F312" s="35"/>
      <c r="G312" s="33"/>
      <c r="H312" s="33"/>
      <c r="I312" s="33"/>
      <c r="J312" s="33"/>
    </row>
    <row r="313" spans="1:10" ht="12.75">
      <c r="A313" s="41">
        <v>55</v>
      </c>
      <c r="B313" s="35" t="s">
        <v>10</v>
      </c>
      <c r="C313" s="35">
        <v>60</v>
      </c>
      <c r="D313" s="35" t="s">
        <v>227</v>
      </c>
      <c r="E313" s="35">
        <v>64.7</v>
      </c>
      <c r="F313" s="35">
        <v>63</v>
      </c>
      <c r="G313" s="33">
        <v>2.8</v>
      </c>
      <c r="H313" s="33">
        <v>12.1</v>
      </c>
      <c r="I313" s="33">
        <v>7.1</v>
      </c>
      <c r="J313" s="33">
        <v>73.5</v>
      </c>
    </row>
    <row r="314" spans="1:10" ht="12.75">
      <c r="A314" s="41"/>
      <c r="B314" s="35"/>
      <c r="C314" s="35"/>
      <c r="D314" s="35" t="s">
        <v>1</v>
      </c>
      <c r="E314" s="35">
        <v>5.5</v>
      </c>
      <c r="F314" s="35">
        <v>5</v>
      </c>
      <c r="G314" s="55"/>
      <c r="H314" s="55"/>
      <c r="I314" s="55"/>
      <c r="J314" s="55"/>
    </row>
    <row r="315" spans="1:10" ht="12.75">
      <c r="A315" s="94"/>
      <c r="B315" s="35"/>
      <c r="C315" s="35"/>
      <c r="D315" s="35" t="s">
        <v>162</v>
      </c>
      <c r="E315" s="35">
        <v>7.5</v>
      </c>
      <c r="F315" s="35">
        <v>7.5</v>
      </c>
      <c r="G315" s="55"/>
      <c r="H315" s="55"/>
      <c r="I315" s="55"/>
      <c r="J315" s="55"/>
    </row>
    <row r="316" spans="1:10" ht="12.75">
      <c r="A316" s="41">
        <v>153</v>
      </c>
      <c r="B316" s="41" t="s">
        <v>260</v>
      </c>
      <c r="C316" s="41">
        <v>200</v>
      </c>
      <c r="D316" s="41" t="s">
        <v>259</v>
      </c>
      <c r="E316" s="35">
        <v>32</v>
      </c>
      <c r="F316" s="35">
        <v>32</v>
      </c>
      <c r="G316" s="33">
        <v>7.37</v>
      </c>
      <c r="H316" s="33">
        <v>5.78</v>
      </c>
      <c r="I316" s="33">
        <v>12.8</v>
      </c>
      <c r="J316" s="33">
        <v>133</v>
      </c>
    </row>
    <row r="317" spans="1:10" ht="12.75">
      <c r="A317" s="41"/>
      <c r="B317" s="41"/>
      <c r="C317" s="41"/>
      <c r="D317" s="41" t="s">
        <v>165</v>
      </c>
      <c r="E317" s="35">
        <v>74.4</v>
      </c>
      <c r="F317" s="35">
        <v>56</v>
      </c>
      <c r="G317" s="57"/>
      <c r="H317" s="57"/>
      <c r="I317" s="57"/>
      <c r="J317" s="57"/>
    </row>
    <row r="318" spans="1:10" ht="12.75">
      <c r="A318" s="41"/>
      <c r="B318" s="41"/>
      <c r="C318" s="41"/>
      <c r="D318" s="41" t="s">
        <v>169</v>
      </c>
      <c r="E318" s="35">
        <v>16</v>
      </c>
      <c r="F318" s="35">
        <v>12.8</v>
      </c>
      <c r="G318" s="57"/>
      <c r="H318" s="57"/>
      <c r="I318" s="57"/>
      <c r="J318" s="57"/>
    </row>
    <row r="319" spans="1:10" ht="12.75">
      <c r="A319" s="41"/>
      <c r="B319" s="41"/>
      <c r="C319" s="41"/>
      <c r="D319" s="41" t="s">
        <v>168</v>
      </c>
      <c r="E319" s="35">
        <v>7.6</v>
      </c>
      <c r="F319" s="35">
        <v>6.4</v>
      </c>
      <c r="G319" s="57"/>
      <c r="H319" s="57"/>
      <c r="I319" s="57"/>
      <c r="J319" s="57"/>
    </row>
    <row r="320" spans="1:10" ht="12.75">
      <c r="A320" s="41"/>
      <c r="B320" s="41"/>
      <c r="C320" s="41"/>
      <c r="D320" s="41" t="s">
        <v>258</v>
      </c>
      <c r="E320" s="41">
        <v>3</v>
      </c>
      <c r="F320" s="41">
        <v>3</v>
      </c>
      <c r="G320" s="57"/>
      <c r="H320" s="57"/>
      <c r="I320" s="57"/>
      <c r="J320" s="57"/>
    </row>
    <row r="321" spans="1:10" ht="12.75">
      <c r="A321" s="41"/>
      <c r="B321" s="41"/>
      <c r="C321" s="41"/>
      <c r="D321" s="41" t="s">
        <v>177</v>
      </c>
      <c r="E321" s="41">
        <v>4</v>
      </c>
      <c r="F321" s="41">
        <v>4</v>
      </c>
      <c r="G321" s="57"/>
      <c r="H321" s="57"/>
      <c r="I321" s="57"/>
      <c r="J321" s="57"/>
    </row>
    <row r="322" spans="1:10" ht="12.75">
      <c r="A322" s="41">
        <v>412</v>
      </c>
      <c r="B322" s="41" t="s">
        <v>257</v>
      </c>
      <c r="C322" s="41">
        <v>80</v>
      </c>
      <c r="D322" s="41" t="s">
        <v>256</v>
      </c>
      <c r="E322" s="41" t="s">
        <v>255</v>
      </c>
      <c r="F322" s="41" t="s">
        <v>254</v>
      </c>
      <c r="G322" s="40">
        <v>17.44</v>
      </c>
      <c r="H322" s="40">
        <v>13.9</v>
      </c>
      <c r="I322" s="40">
        <v>17.3</v>
      </c>
      <c r="J322" s="40">
        <v>254</v>
      </c>
    </row>
    <row r="323" spans="1:10" ht="12.75">
      <c r="A323" s="41"/>
      <c r="B323" s="41"/>
      <c r="C323" s="41"/>
      <c r="D323" s="41" t="s">
        <v>253</v>
      </c>
      <c r="E323" s="41">
        <v>15</v>
      </c>
      <c r="F323" s="41">
        <v>15</v>
      </c>
      <c r="G323" s="40"/>
      <c r="H323" s="40"/>
      <c r="I323" s="40"/>
      <c r="J323" s="40"/>
    </row>
    <row r="324" spans="1:10" ht="12.75">
      <c r="A324" s="41"/>
      <c r="B324" s="41"/>
      <c r="C324" s="41"/>
      <c r="D324" s="41" t="s">
        <v>252</v>
      </c>
      <c r="E324" s="41">
        <v>20</v>
      </c>
      <c r="F324" s="41">
        <v>20</v>
      </c>
      <c r="G324" s="40"/>
      <c r="H324" s="40"/>
      <c r="I324" s="40"/>
      <c r="J324" s="40"/>
    </row>
    <row r="325" spans="1:10" ht="12.75">
      <c r="A325" s="41"/>
      <c r="B325" s="41"/>
      <c r="C325" s="41"/>
      <c r="D325" s="41" t="s">
        <v>162</v>
      </c>
      <c r="E325" s="41">
        <v>5</v>
      </c>
      <c r="F325" s="41">
        <v>5</v>
      </c>
      <c r="G325" s="40"/>
      <c r="H325" s="40"/>
      <c r="I325" s="40"/>
      <c r="J325" s="40"/>
    </row>
    <row r="326" spans="1:10" ht="12.75">
      <c r="A326" s="41"/>
      <c r="B326" s="41"/>
      <c r="C326" s="41"/>
      <c r="D326" s="41" t="s">
        <v>236</v>
      </c>
      <c r="E326" s="41">
        <v>8</v>
      </c>
      <c r="F326" s="41">
        <v>8</v>
      </c>
      <c r="G326" s="40"/>
      <c r="H326" s="40"/>
      <c r="I326" s="40" t="s">
        <v>135</v>
      </c>
      <c r="J326" s="40"/>
    </row>
    <row r="327" spans="1:10" ht="12.75">
      <c r="A327" s="35">
        <v>423</v>
      </c>
      <c r="B327" s="35" t="s">
        <v>251</v>
      </c>
      <c r="C327" s="35">
        <v>150</v>
      </c>
      <c r="D327" s="35" t="s">
        <v>250</v>
      </c>
      <c r="E327" s="35">
        <v>197</v>
      </c>
      <c r="F327" s="35">
        <v>157.5</v>
      </c>
      <c r="G327" s="33">
        <v>5.55</v>
      </c>
      <c r="H327" s="33">
        <v>5.4</v>
      </c>
      <c r="I327" s="33">
        <v>5.85</v>
      </c>
      <c r="J327" s="33">
        <v>94.5</v>
      </c>
    </row>
    <row r="328" spans="1:10" ht="12.75">
      <c r="A328" s="35"/>
      <c r="B328" s="35"/>
      <c r="C328" s="35"/>
      <c r="D328" s="35" t="s">
        <v>249</v>
      </c>
      <c r="E328" s="35">
        <v>10.7</v>
      </c>
      <c r="F328" s="35">
        <v>9</v>
      </c>
      <c r="G328" s="33"/>
      <c r="H328" s="33"/>
      <c r="I328" s="33"/>
      <c r="J328" s="33"/>
    </row>
    <row r="329" spans="1:10" ht="12.75">
      <c r="A329" s="35"/>
      <c r="B329" s="35"/>
      <c r="C329" s="35"/>
      <c r="D329" s="35" t="s">
        <v>248</v>
      </c>
      <c r="E329" s="35">
        <v>11.5</v>
      </c>
      <c r="F329" s="35">
        <v>9</v>
      </c>
      <c r="G329" s="33"/>
      <c r="H329" s="33"/>
      <c r="I329" s="33"/>
      <c r="J329" s="33"/>
    </row>
    <row r="330" spans="1:10" ht="12.75">
      <c r="A330" s="35"/>
      <c r="B330" s="35"/>
      <c r="C330" s="35"/>
      <c r="D330" s="35" t="s">
        <v>247</v>
      </c>
      <c r="E330" s="35">
        <v>11</v>
      </c>
      <c r="F330" s="35">
        <v>11</v>
      </c>
      <c r="G330" s="33"/>
      <c r="H330" s="33"/>
      <c r="I330" s="33"/>
      <c r="J330" s="33"/>
    </row>
    <row r="331" spans="1:10" ht="12.75">
      <c r="A331" s="35"/>
      <c r="B331" s="35"/>
      <c r="C331" s="35"/>
      <c r="D331" s="35" t="s">
        <v>246</v>
      </c>
      <c r="E331" s="35">
        <v>1.7</v>
      </c>
      <c r="F331" s="35">
        <v>1.7</v>
      </c>
      <c r="G331" s="33"/>
      <c r="H331" s="33"/>
      <c r="I331" s="33"/>
      <c r="J331" s="33"/>
    </row>
    <row r="332" spans="1:10" ht="12.75">
      <c r="A332" s="35"/>
      <c r="B332" s="35"/>
      <c r="C332" s="35"/>
      <c r="D332" s="35" t="s">
        <v>245</v>
      </c>
      <c r="E332" s="35">
        <v>4</v>
      </c>
      <c r="F332" s="35">
        <v>4</v>
      </c>
      <c r="G332" s="33"/>
      <c r="H332" s="33"/>
      <c r="I332" s="33"/>
      <c r="J332" s="33"/>
    </row>
    <row r="333" spans="1:10" ht="12.75">
      <c r="A333" s="35"/>
      <c r="B333" s="35"/>
      <c r="C333" s="35"/>
      <c r="D333" s="35" t="s">
        <v>244</v>
      </c>
      <c r="E333" s="35">
        <v>6</v>
      </c>
      <c r="F333" s="35">
        <v>6</v>
      </c>
      <c r="G333" s="33"/>
      <c r="H333" s="33"/>
      <c r="I333" s="33"/>
      <c r="J333" s="33"/>
    </row>
    <row r="334" spans="1:10" ht="12.75">
      <c r="A334" s="35">
        <v>509</v>
      </c>
      <c r="B334" s="35" t="s">
        <v>243</v>
      </c>
      <c r="C334" s="35">
        <v>200</v>
      </c>
      <c r="D334" s="35" t="s">
        <v>188</v>
      </c>
      <c r="E334" s="35">
        <v>56</v>
      </c>
      <c r="F334" s="35">
        <v>50</v>
      </c>
      <c r="G334" s="33">
        <v>0.3</v>
      </c>
      <c r="H334" s="33">
        <v>0.2</v>
      </c>
      <c r="I334" s="33">
        <v>25.1</v>
      </c>
      <c r="J334" s="33">
        <v>103</v>
      </c>
    </row>
    <row r="335" spans="1:10" ht="12.75">
      <c r="A335" s="54"/>
      <c r="B335" s="35" t="s">
        <v>242</v>
      </c>
      <c r="C335" s="35"/>
      <c r="D335" s="35" t="s">
        <v>141</v>
      </c>
      <c r="E335" s="35">
        <v>20</v>
      </c>
      <c r="F335" s="35">
        <v>20</v>
      </c>
      <c r="G335" s="57"/>
      <c r="H335" s="57"/>
      <c r="I335" s="57"/>
      <c r="J335" s="57"/>
    </row>
    <row r="336" spans="1:10" ht="12.75">
      <c r="A336" s="54"/>
      <c r="B336" s="35"/>
      <c r="C336" s="35"/>
      <c r="D336" s="35" t="s">
        <v>207</v>
      </c>
      <c r="E336" s="35">
        <v>16</v>
      </c>
      <c r="F336" s="35">
        <v>16</v>
      </c>
      <c r="G336" s="57"/>
      <c r="H336" s="57"/>
      <c r="I336" s="57"/>
      <c r="J336" s="57"/>
    </row>
    <row r="337" spans="1:10" ht="12.75">
      <c r="A337" s="35">
        <v>108</v>
      </c>
      <c r="B337" s="35" t="s">
        <v>156</v>
      </c>
      <c r="C337" s="35">
        <v>40</v>
      </c>
      <c r="D337" s="35" t="s">
        <v>155</v>
      </c>
      <c r="E337" s="35">
        <v>40</v>
      </c>
      <c r="F337" s="35">
        <v>40</v>
      </c>
      <c r="G337" s="52">
        <v>4.56</v>
      </c>
      <c r="H337" s="52">
        <v>0.48</v>
      </c>
      <c r="I337" s="52">
        <v>29.52</v>
      </c>
      <c r="J337" s="52">
        <v>94</v>
      </c>
    </row>
    <row r="338" spans="1:10" ht="12.75">
      <c r="A338" s="35">
        <v>109</v>
      </c>
      <c r="B338" s="35" t="s">
        <v>154</v>
      </c>
      <c r="C338" s="35">
        <v>50</v>
      </c>
      <c r="D338" s="35" t="s">
        <v>153</v>
      </c>
      <c r="E338" s="35">
        <v>50</v>
      </c>
      <c r="F338" s="35">
        <v>50</v>
      </c>
      <c r="G338" s="33">
        <v>3.3</v>
      </c>
      <c r="H338" s="33">
        <v>0.6</v>
      </c>
      <c r="I338" s="33">
        <v>16.7</v>
      </c>
      <c r="J338" s="33">
        <v>87</v>
      </c>
    </row>
    <row r="339" spans="1:10" ht="13.8">
      <c r="A339" s="38" t="s">
        <v>152</v>
      </c>
      <c r="B339" s="37"/>
      <c r="C339" s="36"/>
      <c r="D339" s="47"/>
      <c r="E339" s="47"/>
      <c r="F339" s="47"/>
      <c r="G339" s="51">
        <f>SUM(G313:G338)</f>
        <v>41.31999999999999</v>
      </c>
      <c r="H339" s="51">
        <f>SUM(H313:H338)</f>
        <v>38.46</v>
      </c>
      <c r="I339" s="51">
        <f>SUM(I313:I338)</f>
        <v>114.37</v>
      </c>
      <c r="J339" s="51">
        <f>SUM(J313:J338)</f>
        <v>839</v>
      </c>
    </row>
    <row r="340" spans="1:10" ht="13.8">
      <c r="A340" s="93"/>
      <c r="B340" s="92"/>
      <c r="C340" s="92"/>
      <c r="D340" s="92"/>
      <c r="E340" s="92"/>
      <c r="F340" s="91"/>
      <c r="G340" s="51"/>
      <c r="H340" s="51"/>
      <c r="I340" s="51"/>
      <c r="J340" s="51"/>
    </row>
    <row r="341" spans="1:10" ht="13.8">
      <c r="A341" s="85" t="s">
        <v>241</v>
      </c>
      <c r="B341" s="84"/>
      <c r="C341" s="84"/>
      <c r="D341" s="84"/>
      <c r="E341" s="84"/>
      <c r="F341" s="83"/>
      <c r="G341" s="90"/>
      <c r="H341" s="90"/>
      <c r="I341" s="90"/>
      <c r="J341" s="90"/>
    </row>
    <row r="342" spans="1:10" ht="12.75">
      <c r="A342" s="61" t="s">
        <v>150</v>
      </c>
      <c r="B342" s="61"/>
      <c r="C342" s="61"/>
      <c r="D342" s="35"/>
      <c r="E342" s="35"/>
      <c r="F342" s="35"/>
      <c r="G342" s="33"/>
      <c r="H342" s="33"/>
      <c r="I342" s="33"/>
      <c r="J342" s="33"/>
    </row>
    <row r="343" spans="1:10" ht="12.75">
      <c r="A343" s="35">
        <v>319</v>
      </c>
      <c r="B343" s="89" t="s">
        <v>240</v>
      </c>
      <c r="C343" s="35">
        <v>100</v>
      </c>
      <c r="D343" s="35" t="str">
        <f>D105</f>
        <v>крупа манная</v>
      </c>
      <c r="E343" s="35">
        <v>76</v>
      </c>
      <c r="F343" s="35">
        <v>75</v>
      </c>
      <c r="G343" s="33">
        <v>13.8</v>
      </c>
      <c r="H343" s="33">
        <v>13.13</v>
      </c>
      <c r="I343" s="33">
        <v>21.13</v>
      </c>
      <c r="J343" s="33">
        <v>258</v>
      </c>
    </row>
    <row r="344" spans="1:10" ht="12.75">
      <c r="A344" s="35"/>
      <c r="B344" s="35" t="s">
        <v>239</v>
      </c>
      <c r="C344" s="35">
        <v>50</v>
      </c>
      <c r="D344" s="35" t="str">
        <f>D105</f>
        <v>крупа манная</v>
      </c>
      <c r="E344" s="35">
        <v>7</v>
      </c>
      <c r="F344" s="35">
        <v>7</v>
      </c>
      <c r="G344" s="57"/>
      <c r="H344" s="57"/>
      <c r="I344" s="57"/>
      <c r="J344" s="57"/>
    </row>
    <row r="345" spans="1:10" ht="12.75">
      <c r="A345" s="35"/>
      <c r="B345" s="35"/>
      <c r="C345" s="35"/>
      <c r="D345" s="35" t="s">
        <v>222</v>
      </c>
      <c r="E345" s="35" t="s">
        <v>238</v>
      </c>
      <c r="F345" s="35">
        <v>7</v>
      </c>
      <c r="G345" s="57"/>
      <c r="H345" s="57"/>
      <c r="I345" s="57"/>
      <c r="J345" s="57"/>
    </row>
    <row r="346" spans="1:10" ht="12.75">
      <c r="A346" s="35"/>
      <c r="B346" s="78"/>
      <c r="C346" s="78"/>
      <c r="D346" s="35" t="s">
        <v>141</v>
      </c>
      <c r="E346" s="35">
        <v>7</v>
      </c>
      <c r="F346" s="35">
        <v>7</v>
      </c>
      <c r="G346" s="57"/>
      <c r="H346" s="57"/>
      <c r="I346" s="57"/>
      <c r="J346" s="57"/>
    </row>
    <row r="347" spans="1:10" ht="12.75">
      <c r="A347" s="35"/>
      <c r="B347" s="78"/>
      <c r="C347" s="78"/>
      <c r="D347" s="35" t="s">
        <v>190</v>
      </c>
      <c r="E347" s="69">
        <v>3</v>
      </c>
      <c r="F347" s="69">
        <v>3</v>
      </c>
      <c r="G347" s="33"/>
      <c r="H347" s="33"/>
      <c r="I347" s="33"/>
      <c r="J347" s="33"/>
    </row>
    <row r="348" spans="1:10" ht="12.75">
      <c r="A348" s="35"/>
      <c r="B348" s="78"/>
      <c r="C348" s="78"/>
      <c r="D348" s="35" t="s">
        <v>237</v>
      </c>
      <c r="E348" s="69">
        <v>10.3</v>
      </c>
      <c r="F348" s="69">
        <v>10</v>
      </c>
      <c r="G348" s="33"/>
      <c r="H348" s="33"/>
      <c r="I348" s="33"/>
      <c r="J348" s="33"/>
    </row>
    <row r="349" spans="1:10" ht="12.75">
      <c r="A349" s="35"/>
      <c r="B349" s="78"/>
      <c r="C349" s="78"/>
      <c r="D349" s="35" t="s">
        <v>236</v>
      </c>
      <c r="E349" s="69">
        <v>2.5</v>
      </c>
      <c r="F349" s="69">
        <v>2.5</v>
      </c>
      <c r="G349" s="33"/>
      <c r="H349" s="33"/>
      <c r="I349" s="33"/>
      <c r="J349" s="33"/>
    </row>
    <row r="350" spans="1:10" ht="12.75">
      <c r="A350" s="35"/>
      <c r="B350" s="35"/>
      <c r="C350" s="35"/>
      <c r="D350" s="35" t="s">
        <v>167</v>
      </c>
      <c r="E350" s="69">
        <v>2.5</v>
      </c>
      <c r="F350" s="69">
        <v>2.5</v>
      </c>
      <c r="G350" s="33"/>
      <c r="H350" s="33"/>
      <c r="I350" s="33"/>
      <c r="J350" s="33"/>
    </row>
    <row r="351" spans="1:10" ht="12.75">
      <c r="A351" s="35"/>
      <c r="B351" s="35"/>
      <c r="C351" s="35"/>
      <c r="D351" s="35" t="s">
        <v>235</v>
      </c>
      <c r="E351" s="69">
        <v>0.013</v>
      </c>
      <c r="F351" s="69">
        <v>0.013</v>
      </c>
      <c r="G351" s="33"/>
      <c r="H351" s="33"/>
      <c r="I351" s="33"/>
      <c r="J351" s="33"/>
    </row>
    <row r="352" spans="1:10" ht="12.75">
      <c r="A352" s="35"/>
      <c r="B352" s="35"/>
      <c r="C352" s="35"/>
      <c r="D352" s="35" t="s">
        <v>234</v>
      </c>
      <c r="E352" s="35">
        <v>50</v>
      </c>
      <c r="F352" s="35">
        <v>50</v>
      </c>
      <c r="G352" s="33">
        <v>0.2</v>
      </c>
      <c r="H352" s="33">
        <v>0</v>
      </c>
      <c r="I352" s="33">
        <v>33.1</v>
      </c>
      <c r="J352" s="33">
        <v>125</v>
      </c>
    </row>
    <row r="353" spans="1:10" ht="12.75">
      <c r="A353" s="35">
        <v>260</v>
      </c>
      <c r="B353" s="35" t="s">
        <v>233</v>
      </c>
      <c r="C353" s="35">
        <v>150</v>
      </c>
      <c r="D353" s="35" t="s">
        <v>143</v>
      </c>
      <c r="E353" s="35">
        <v>77</v>
      </c>
      <c r="F353" s="35">
        <v>77</v>
      </c>
      <c r="G353" s="52">
        <v>3.9</v>
      </c>
      <c r="H353" s="52">
        <v>8.7</v>
      </c>
      <c r="I353" s="52">
        <v>18.8</v>
      </c>
      <c r="J353" s="52">
        <v>169</v>
      </c>
    </row>
    <row r="354" spans="1:10" ht="12.75">
      <c r="A354" s="35"/>
      <c r="B354" s="35"/>
      <c r="C354" s="35"/>
      <c r="D354" s="35" t="s">
        <v>178</v>
      </c>
      <c r="E354" s="35">
        <v>11.3</v>
      </c>
      <c r="F354" s="35">
        <v>11.3</v>
      </c>
      <c r="G354" s="52"/>
      <c r="H354" s="52"/>
      <c r="I354" s="52"/>
      <c r="J354" s="52"/>
    </row>
    <row r="355" spans="1:10" ht="12.75">
      <c r="A355" s="35"/>
      <c r="B355" s="35"/>
      <c r="C355" s="35"/>
      <c r="D355" s="35" t="s">
        <v>232</v>
      </c>
      <c r="E355" s="35">
        <v>8.3</v>
      </c>
      <c r="F355" s="35">
        <v>8.3</v>
      </c>
      <c r="G355" s="52"/>
      <c r="H355" s="52"/>
      <c r="I355" s="52"/>
      <c r="J355" s="52"/>
    </row>
    <row r="356" spans="1:10" ht="12.75">
      <c r="A356" s="35"/>
      <c r="B356" s="35"/>
      <c r="C356" s="35"/>
      <c r="D356" s="35" t="s">
        <v>146</v>
      </c>
      <c r="E356" s="35">
        <v>5</v>
      </c>
      <c r="F356" s="35">
        <v>5</v>
      </c>
      <c r="G356" s="52"/>
      <c r="H356" s="52"/>
      <c r="I356" s="52"/>
      <c r="J356" s="52"/>
    </row>
    <row r="357" spans="1:10" ht="12.75">
      <c r="A357" s="35"/>
      <c r="B357" s="35"/>
      <c r="C357" s="35"/>
      <c r="D357" s="35" t="s">
        <v>145</v>
      </c>
      <c r="E357" s="35">
        <v>53</v>
      </c>
      <c r="F357" s="35">
        <v>53</v>
      </c>
      <c r="G357" s="52"/>
      <c r="H357" s="52"/>
      <c r="I357" s="52"/>
      <c r="J357" s="52"/>
    </row>
    <row r="358" spans="1:10" ht="12.75" customHeight="1">
      <c r="A358" s="35"/>
      <c r="B358" s="35"/>
      <c r="C358" s="35"/>
      <c r="D358" s="35" t="s">
        <v>141</v>
      </c>
      <c r="E358" s="35">
        <v>5</v>
      </c>
      <c r="F358" s="35">
        <v>5</v>
      </c>
      <c r="G358" s="52"/>
      <c r="H358" s="52"/>
      <c r="I358" s="52"/>
      <c r="J358" s="52"/>
    </row>
    <row r="359" spans="1:10" ht="12.75">
      <c r="A359" s="35">
        <v>493</v>
      </c>
      <c r="B359" s="35" t="s">
        <v>6</v>
      </c>
      <c r="C359" s="35">
        <v>200</v>
      </c>
      <c r="D359" s="35" t="s">
        <v>231</v>
      </c>
      <c r="E359" s="35">
        <v>50</v>
      </c>
      <c r="F359" s="35">
        <v>50</v>
      </c>
      <c r="G359" s="33">
        <v>0.1</v>
      </c>
      <c r="H359" s="33">
        <v>0</v>
      </c>
      <c r="I359" s="33">
        <v>15</v>
      </c>
      <c r="J359" s="33">
        <v>60</v>
      </c>
    </row>
    <row r="360" spans="1:10" ht="12.75">
      <c r="A360" s="35"/>
      <c r="B360" s="35"/>
      <c r="C360" s="35"/>
      <c r="D360" s="35" t="s">
        <v>141</v>
      </c>
      <c r="E360" s="35">
        <v>15</v>
      </c>
      <c r="F360" s="35">
        <v>15</v>
      </c>
      <c r="G360" s="33"/>
      <c r="H360" s="33"/>
      <c r="I360" s="33"/>
      <c r="J360" s="33"/>
    </row>
    <row r="361" spans="1:10" ht="12.75">
      <c r="A361" s="35">
        <v>111</v>
      </c>
      <c r="B361" s="35" t="s">
        <v>50</v>
      </c>
      <c r="C361" s="35">
        <v>40</v>
      </c>
      <c r="D361" s="35" t="s">
        <v>230</v>
      </c>
      <c r="E361" s="35">
        <v>40</v>
      </c>
      <c r="F361" s="35">
        <v>40</v>
      </c>
      <c r="G361" s="33">
        <v>3</v>
      </c>
      <c r="H361" s="33">
        <v>1.16</v>
      </c>
      <c r="I361" s="33">
        <v>20.56</v>
      </c>
      <c r="J361" s="33">
        <v>104.8</v>
      </c>
    </row>
    <row r="362" spans="1:10" ht="12.75">
      <c r="A362" s="38" t="s">
        <v>140</v>
      </c>
      <c r="B362" s="37"/>
      <c r="C362" s="36"/>
      <c r="D362" s="47"/>
      <c r="E362" s="47"/>
      <c r="F362" s="47"/>
      <c r="G362" s="62">
        <f>SUM(G343:G361)</f>
        <v>21</v>
      </c>
      <c r="H362" s="62">
        <f>SUM(H343:H361)</f>
        <v>22.99</v>
      </c>
      <c r="I362" s="62">
        <f>SUM(I343:I361)</f>
        <v>108.59</v>
      </c>
      <c r="J362" s="62">
        <f>SUM(J343:J361)</f>
        <v>716.8</v>
      </c>
    </row>
    <row r="363" spans="1:10" ht="12.75">
      <c r="A363" s="61" t="s">
        <v>173</v>
      </c>
      <c r="B363" s="61"/>
      <c r="C363" s="61"/>
      <c r="D363" s="35"/>
      <c r="E363" s="35"/>
      <c r="F363" s="35"/>
      <c r="G363" s="33"/>
      <c r="H363" s="33"/>
      <c r="I363" s="33"/>
      <c r="J363" s="33"/>
    </row>
    <row r="364" spans="1:10" ht="12.75">
      <c r="A364" s="35">
        <v>22</v>
      </c>
      <c r="B364" s="35" t="s">
        <v>25</v>
      </c>
      <c r="C364" s="35">
        <v>60</v>
      </c>
      <c r="D364" s="35" t="s">
        <v>229</v>
      </c>
      <c r="E364" s="35">
        <v>64.5</v>
      </c>
      <c r="F364" s="35">
        <v>55</v>
      </c>
      <c r="G364" s="33">
        <v>0.6</v>
      </c>
      <c r="H364" s="33">
        <v>6.12</v>
      </c>
      <c r="I364" s="33">
        <v>2.1</v>
      </c>
      <c r="J364" s="59">
        <v>66</v>
      </c>
    </row>
    <row r="365" spans="1:10" ht="12.75">
      <c r="A365" s="73"/>
      <c r="B365" s="35"/>
      <c r="C365" s="73"/>
      <c r="D365" s="35" t="s">
        <v>177</v>
      </c>
      <c r="E365" s="35">
        <v>8</v>
      </c>
      <c r="F365" s="35">
        <v>8</v>
      </c>
      <c r="G365" s="87"/>
      <c r="H365" s="87"/>
      <c r="I365" s="87"/>
      <c r="J365" s="87"/>
    </row>
    <row r="366" spans="1:10" ht="12.75">
      <c r="A366" s="35">
        <v>128</v>
      </c>
      <c r="B366" s="89" t="s">
        <v>228</v>
      </c>
      <c r="C366" s="35">
        <v>200</v>
      </c>
      <c r="D366" s="35" t="s">
        <v>227</v>
      </c>
      <c r="E366" s="35">
        <v>40</v>
      </c>
      <c r="F366" s="35">
        <v>32</v>
      </c>
      <c r="G366" s="33">
        <v>1.45</v>
      </c>
      <c r="H366" s="33">
        <v>4</v>
      </c>
      <c r="I366" s="33">
        <v>8.52</v>
      </c>
      <c r="J366" s="33">
        <v>76</v>
      </c>
    </row>
    <row r="367" spans="1:10" ht="12.75">
      <c r="A367" s="35"/>
      <c r="B367" s="35" t="s">
        <v>226</v>
      </c>
      <c r="C367" s="35"/>
      <c r="D367" s="35" t="s">
        <v>225</v>
      </c>
      <c r="E367" s="35">
        <v>20</v>
      </c>
      <c r="F367" s="35">
        <v>16</v>
      </c>
      <c r="G367" s="33"/>
      <c r="H367" s="33"/>
      <c r="I367" s="33"/>
      <c r="J367" s="33"/>
    </row>
    <row r="368" spans="1:10" ht="12.75">
      <c r="A368" s="35"/>
      <c r="B368" s="35"/>
      <c r="C368" s="35"/>
      <c r="D368" s="35" t="s">
        <v>165</v>
      </c>
      <c r="E368" s="35">
        <v>21.4</v>
      </c>
      <c r="F368" s="35">
        <v>16</v>
      </c>
      <c r="G368" s="33"/>
      <c r="H368" s="33"/>
      <c r="I368" s="33"/>
      <c r="J368" s="33"/>
    </row>
    <row r="369" spans="1:10" ht="12.75">
      <c r="A369" s="35"/>
      <c r="B369" s="35"/>
      <c r="C369" s="35"/>
      <c r="D369" s="35" t="s">
        <v>169</v>
      </c>
      <c r="E369" s="35">
        <v>10.4</v>
      </c>
      <c r="F369" s="35">
        <v>8</v>
      </c>
      <c r="G369" s="33"/>
      <c r="H369" s="33"/>
      <c r="I369" s="33"/>
      <c r="J369" s="33"/>
    </row>
    <row r="370" spans="1:10" ht="12.75">
      <c r="A370" s="35"/>
      <c r="B370" s="35"/>
      <c r="C370" s="35"/>
      <c r="D370" s="35" t="s">
        <v>168</v>
      </c>
      <c r="E370" s="35">
        <v>9.6</v>
      </c>
      <c r="F370" s="35">
        <v>8</v>
      </c>
      <c r="G370" s="33"/>
      <c r="H370" s="33"/>
      <c r="I370" s="33"/>
      <c r="J370" s="33"/>
    </row>
    <row r="371" spans="1:10" ht="12.75">
      <c r="A371" s="35"/>
      <c r="B371" s="35"/>
      <c r="C371" s="35"/>
      <c r="D371" s="35" t="s">
        <v>160</v>
      </c>
      <c r="E371" s="35">
        <v>6</v>
      </c>
      <c r="F371" s="35">
        <v>6</v>
      </c>
      <c r="G371" s="33"/>
      <c r="H371" s="33"/>
      <c r="I371" s="33"/>
      <c r="J371" s="33"/>
    </row>
    <row r="372" spans="1:10" ht="12.75">
      <c r="A372" s="35"/>
      <c r="B372" s="35"/>
      <c r="C372" s="35"/>
      <c r="D372" s="35" t="s">
        <v>141</v>
      </c>
      <c r="E372" s="35">
        <v>3.2</v>
      </c>
      <c r="F372" s="35">
        <v>3.2</v>
      </c>
      <c r="G372" s="33"/>
      <c r="H372" s="33"/>
      <c r="I372" s="33"/>
      <c r="J372" s="33"/>
    </row>
    <row r="373" spans="1:10" ht="12.75">
      <c r="A373" s="35"/>
      <c r="B373" s="35"/>
      <c r="C373" s="35"/>
      <c r="D373" s="35" t="s">
        <v>177</v>
      </c>
      <c r="E373" s="35">
        <v>5</v>
      </c>
      <c r="F373" s="35">
        <v>5</v>
      </c>
      <c r="G373" s="87"/>
      <c r="H373" s="87"/>
      <c r="I373" s="87"/>
      <c r="J373" s="87"/>
    </row>
    <row r="374" spans="1:10" ht="12.75">
      <c r="A374" s="35">
        <v>399</v>
      </c>
      <c r="B374" s="88" t="s">
        <v>224</v>
      </c>
      <c r="C374" s="35" t="s">
        <v>43</v>
      </c>
      <c r="D374" s="88" t="s">
        <v>223</v>
      </c>
      <c r="E374" s="35">
        <v>77</v>
      </c>
      <c r="F374" s="35">
        <v>64</v>
      </c>
      <c r="G374" s="33">
        <v>13.8</v>
      </c>
      <c r="H374" s="33">
        <v>9.4</v>
      </c>
      <c r="I374" s="33">
        <v>9.4</v>
      </c>
      <c r="J374" s="33">
        <v>178</v>
      </c>
    </row>
    <row r="375" spans="1:10" ht="12.75">
      <c r="A375" s="35"/>
      <c r="B375" s="88"/>
      <c r="C375" s="35"/>
      <c r="D375" s="88" t="s">
        <v>169</v>
      </c>
      <c r="E375" s="35">
        <v>12</v>
      </c>
      <c r="F375" s="35">
        <v>9</v>
      </c>
      <c r="G375" s="33"/>
      <c r="H375" s="33"/>
      <c r="I375" s="33"/>
      <c r="J375" s="33"/>
    </row>
    <row r="376" spans="1:10" ht="12.75">
      <c r="A376" s="88"/>
      <c r="B376" s="88"/>
      <c r="C376" s="88"/>
      <c r="D376" s="88" t="s">
        <v>161</v>
      </c>
      <c r="E376" s="35">
        <v>13.6</v>
      </c>
      <c r="F376" s="35">
        <v>13.6</v>
      </c>
      <c r="G376" s="87"/>
      <c r="H376" s="87"/>
      <c r="I376" s="87"/>
      <c r="J376" s="87"/>
    </row>
    <row r="377" spans="1:10" ht="12.75">
      <c r="A377" s="88"/>
      <c r="B377" s="88"/>
      <c r="C377" s="88"/>
      <c r="D377" s="88" t="s">
        <v>222</v>
      </c>
      <c r="E377" s="35">
        <v>13.6</v>
      </c>
      <c r="F377" s="35">
        <v>13.6</v>
      </c>
      <c r="G377" s="87"/>
      <c r="H377" s="87"/>
      <c r="I377" s="87"/>
      <c r="J377" s="87"/>
    </row>
    <row r="378" spans="1:10" ht="12.75">
      <c r="A378" s="88"/>
      <c r="B378" s="88"/>
      <c r="C378" s="88"/>
      <c r="D378" s="88" t="s">
        <v>221</v>
      </c>
      <c r="E378" s="35">
        <v>1</v>
      </c>
      <c r="F378" s="35">
        <v>1</v>
      </c>
      <c r="G378" s="87"/>
      <c r="H378" s="87"/>
      <c r="I378" s="87"/>
      <c r="J378" s="87"/>
    </row>
    <row r="379" spans="1:10" ht="12.75">
      <c r="A379" s="88"/>
      <c r="B379" s="88"/>
      <c r="C379" s="88"/>
      <c r="D379" s="88" t="s">
        <v>162</v>
      </c>
      <c r="E379" s="35">
        <v>8.5</v>
      </c>
      <c r="F379" s="35">
        <v>8.5</v>
      </c>
      <c r="G379" s="87"/>
      <c r="H379" s="87"/>
      <c r="I379" s="87"/>
      <c r="J379" s="87"/>
    </row>
    <row r="380" spans="1:10" ht="12.75">
      <c r="A380" s="35">
        <v>453</v>
      </c>
      <c r="B380" s="88" t="s">
        <v>220</v>
      </c>
      <c r="C380" s="88"/>
      <c r="D380" s="88" t="s">
        <v>219</v>
      </c>
      <c r="E380" s="35">
        <v>2.5</v>
      </c>
      <c r="F380" s="35">
        <v>2.5</v>
      </c>
      <c r="G380" s="33">
        <v>0.54</v>
      </c>
      <c r="H380" s="33">
        <v>1.87</v>
      </c>
      <c r="I380" s="33">
        <v>3.5</v>
      </c>
      <c r="J380" s="33">
        <v>33</v>
      </c>
    </row>
    <row r="381" spans="1:10" ht="12.75">
      <c r="A381" s="88"/>
      <c r="B381" s="88"/>
      <c r="C381" s="88"/>
      <c r="D381" s="88" t="s">
        <v>218</v>
      </c>
      <c r="E381" s="35">
        <v>2.5</v>
      </c>
      <c r="F381" s="35">
        <v>2.5</v>
      </c>
      <c r="G381" s="87"/>
      <c r="H381" s="87"/>
      <c r="I381" s="87"/>
      <c r="J381" s="87"/>
    </row>
    <row r="382" spans="1:10" ht="12.75">
      <c r="A382" s="88"/>
      <c r="B382" s="88"/>
      <c r="C382" s="88"/>
      <c r="D382" s="88" t="s">
        <v>160</v>
      </c>
      <c r="E382" s="35">
        <v>7.5</v>
      </c>
      <c r="F382" s="35">
        <v>7.5</v>
      </c>
      <c r="G382" s="87"/>
      <c r="H382" s="87"/>
      <c r="I382" s="87"/>
      <c r="J382" s="87"/>
    </row>
    <row r="383" spans="1:10" ht="12.75">
      <c r="A383" s="44">
        <v>237</v>
      </c>
      <c r="B383" s="44" t="s">
        <v>217</v>
      </c>
      <c r="C383" s="44">
        <v>150</v>
      </c>
      <c r="D383" s="35" t="s">
        <v>216</v>
      </c>
      <c r="E383" s="67">
        <v>69.1</v>
      </c>
      <c r="F383" s="67">
        <v>69</v>
      </c>
      <c r="G383" s="33">
        <v>4.92</v>
      </c>
      <c r="H383" s="33">
        <v>6.8</v>
      </c>
      <c r="I383" s="33">
        <v>12.57</v>
      </c>
      <c r="J383" s="33">
        <v>226</v>
      </c>
    </row>
    <row r="384" spans="1:10" ht="12.75">
      <c r="A384" s="86"/>
      <c r="B384" s="44"/>
      <c r="C384" s="86"/>
      <c r="D384" s="35" t="s">
        <v>190</v>
      </c>
      <c r="E384" s="35">
        <v>5</v>
      </c>
      <c r="F384" s="35">
        <v>5</v>
      </c>
      <c r="G384" s="55"/>
      <c r="H384" s="55"/>
      <c r="I384" s="55"/>
      <c r="J384" s="55"/>
    </row>
    <row r="385" spans="1:10" ht="12.75">
      <c r="A385" s="86"/>
      <c r="B385" s="44"/>
      <c r="C385" s="86"/>
      <c r="D385" s="35" t="s">
        <v>145</v>
      </c>
      <c r="E385" s="35">
        <v>85</v>
      </c>
      <c r="F385" s="35">
        <v>85</v>
      </c>
      <c r="G385" s="55"/>
      <c r="H385" s="55"/>
      <c r="I385" s="55"/>
      <c r="J385" s="55"/>
    </row>
    <row r="386" spans="1:10" ht="12.75">
      <c r="A386" s="41">
        <v>507</v>
      </c>
      <c r="B386" s="41" t="s">
        <v>189</v>
      </c>
      <c r="C386" s="41">
        <v>200</v>
      </c>
      <c r="D386" s="41" t="s">
        <v>141</v>
      </c>
      <c r="E386" s="41">
        <v>15</v>
      </c>
      <c r="F386" s="41">
        <v>15</v>
      </c>
      <c r="G386" s="40">
        <v>0.5</v>
      </c>
      <c r="H386" s="40">
        <v>0.2</v>
      </c>
      <c r="I386" s="40">
        <v>23.1</v>
      </c>
      <c r="J386" s="40">
        <v>96</v>
      </c>
    </row>
    <row r="387" spans="1:10" ht="12.75">
      <c r="A387" s="76"/>
      <c r="B387" s="41"/>
      <c r="C387" s="41"/>
      <c r="D387" s="41" t="s">
        <v>145</v>
      </c>
      <c r="E387" s="41">
        <v>162</v>
      </c>
      <c r="F387" s="41">
        <v>162</v>
      </c>
      <c r="G387" s="75"/>
      <c r="H387" s="75"/>
      <c r="I387" s="75"/>
      <c r="J387" s="75"/>
    </row>
    <row r="388" spans="1:10" ht="12.75">
      <c r="A388" s="76"/>
      <c r="B388" s="41"/>
      <c r="C388" s="41"/>
      <c r="D388" s="35" t="s">
        <v>187</v>
      </c>
      <c r="E388" s="35">
        <v>42</v>
      </c>
      <c r="F388" s="35">
        <v>40</v>
      </c>
      <c r="G388" s="74"/>
      <c r="H388" s="74"/>
      <c r="I388" s="74"/>
      <c r="J388" s="74"/>
    </row>
    <row r="389" spans="1:10" ht="12.75">
      <c r="A389" s="35">
        <v>108</v>
      </c>
      <c r="B389" s="35" t="s">
        <v>156</v>
      </c>
      <c r="C389" s="35">
        <v>40</v>
      </c>
      <c r="D389" s="35" t="s">
        <v>155</v>
      </c>
      <c r="E389" s="35">
        <v>40</v>
      </c>
      <c r="F389" s="35">
        <v>40</v>
      </c>
      <c r="G389" s="52">
        <v>4.56</v>
      </c>
      <c r="H389" s="52">
        <v>0.48</v>
      </c>
      <c r="I389" s="52">
        <v>29.52</v>
      </c>
      <c r="J389" s="52">
        <v>94</v>
      </c>
    </row>
    <row r="390" spans="1:10" ht="12.75">
      <c r="A390" s="35">
        <v>109</v>
      </c>
      <c r="B390" s="35" t="s">
        <v>154</v>
      </c>
      <c r="C390" s="35">
        <v>50</v>
      </c>
      <c r="D390" s="35" t="s">
        <v>153</v>
      </c>
      <c r="E390" s="35">
        <v>50</v>
      </c>
      <c r="F390" s="35">
        <v>50</v>
      </c>
      <c r="G390" s="33">
        <v>3.3</v>
      </c>
      <c r="H390" s="33">
        <v>0.6</v>
      </c>
      <c r="I390" s="33">
        <v>16.7</v>
      </c>
      <c r="J390" s="33">
        <v>87</v>
      </c>
    </row>
    <row r="391" spans="1:10" ht="12.75">
      <c r="A391" s="38" t="s">
        <v>152</v>
      </c>
      <c r="B391" s="37"/>
      <c r="C391" s="36"/>
      <c r="D391" s="47"/>
      <c r="E391" s="47"/>
      <c r="F391" s="47"/>
      <c r="G391" s="62">
        <f>SUM(G364:G390)</f>
        <v>29.67</v>
      </c>
      <c r="H391" s="62">
        <f>SUM(H364:H390)</f>
        <v>29.470000000000006</v>
      </c>
      <c r="I391" s="62">
        <f>SUM(I364:I390)</f>
        <v>105.41000000000001</v>
      </c>
      <c r="J391" s="62">
        <f>SUM(J364:J390)</f>
        <v>856</v>
      </c>
    </row>
    <row r="392" spans="1:10" ht="13.8">
      <c r="A392" s="85" t="s">
        <v>215</v>
      </c>
      <c r="B392" s="84"/>
      <c r="C392" s="84"/>
      <c r="D392" s="84"/>
      <c r="E392" s="84"/>
      <c r="F392" s="83"/>
      <c r="G392" s="72"/>
      <c r="H392" s="72"/>
      <c r="I392" s="72"/>
      <c r="J392" s="72"/>
    </row>
    <row r="393" spans="1:10" ht="12.75">
      <c r="A393" s="61" t="s">
        <v>150</v>
      </c>
      <c r="B393" s="61"/>
      <c r="C393" s="61"/>
      <c r="D393" s="35"/>
      <c r="E393" s="35"/>
      <c r="F393" s="35"/>
      <c r="G393" s="33"/>
      <c r="H393" s="33"/>
      <c r="I393" s="33"/>
      <c r="J393" s="33"/>
    </row>
    <row r="394" spans="1:10" ht="12.75">
      <c r="A394" s="80">
        <v>395</v>
      </c>
      <c r="B394" s="82" t="s">
        <v>214</v>
      </c>
      <c r="C394" s="81">
        <v>50</v>
      </c>
      <c r="D394" s="80" t="s">
        <v>213</v>
      </c>
      <c r="E394" s="80">
        <v>52</v>
      </c>
      <c r="F394" s="80">
        <v>50</v>
      </c>
      <c r="G394" s="80">
        <v>5.2</v>
      </c>
      <c r="H394" s="80">
        <v>10.5</v>
      </c>
      <c r="I394" s="80">
        <v>0</v>
      </c>
      <c r="J394" s="79">
        <v>115</v>
      </c>
    </row>
    <row r="395" spans="1:10" ht="12.75">
      <c r="A395" s="35">
        <v>453</v>
      </c>
      <c r="B395" s="64" t="s">
        <v>212</v>
      </c>
      <c r="C395" s="35">
        <v>50</v>
      </c>
      <c r="D395" s="35" t="s">
        <v>160</v>
      </c>
      <c r="E395" s="35">
        <v>7.5</v>
      </c>
      <c r="F395" s="35">
        <v>7.5</v>
      </c>
      <c r="G395" s="33">
        <v>0.54</v>
      </c>
      <c r="H395" s="33">
        <v>1.87</v>
      </c>
      <c r="I395" s="33">
        <v>3.47</v>
      </c>
      <c r="J395" s="33">
        <v>32.8</v>
      </c>
    </row>
    <row r="396" spans="1:10" ht="12.75">
      <c r="A396" s="35"/>
      <c r="B396" s="64"/>
      <c r="C396" s="64"/>
      <c r="D396" s="35" t="s">
        <v>8</v>
      </c>
      <c r="E396" s="35">
        <v>2.5</v>
      </c>
      <c r="F396" s="35">
        <v>2.5</v>
      </c>
      <c r="G396" s="33"/>
      <c r="H396" s="33"/>
      <c r="I396" s="33"/>
      <c r="J396" s="33"/>
    </row>
    <row r="397" spans="1:10" ht="12.75" customHeight="1">
      <c r="A397" s="64"/>
      <c r="B397" s="64"/>
      <c r="C397" s="64"/>
      <c r="D397" s="35" t="s">
        <v>161</v>
      </c>
      <c r="E397" s="35">
        <v>2.5</v>
      </c>
      <c r="F397" s="35">
        <v>2.5</v>
      </c>
      <c r="G397" s="33"/>
      <c r="H397" s="33"/>
      <c r="I397" s="33"/>
      <c r="J397" s="33"/>
    </row>
    <row r="398" spans="1:10" ht="12.75">
      <c r="A398" s="64"/>
      <c r="B398" s="64"/>
      <c r="C398" s="64"/>
      <c r="D398" s="35" t="s">
        <v>211</v>
      </c>
      <c r="E398" s="35">
        <v>0.9</v>
      </c>
      <c r="F398" s="35">
        <v>0.9</v>
      </c>
      <c r="G398" s="33"/>
      <c r="H398" s="33"/>
      <c r="I398" s="33"/>
      <c r="J398" s="33"/>
    </row>
    <row r="399" spans="1:10" ht="12.75" customHeight="1">
      <c r="A399" s="35">
        <v>291</v>
      </c>
      <c r="B399" s="35" t="s">
        <v>210</v>
      </c>
      <c r="C399" s="35">
        <v>150</v>
      </c>
      <c r="D399" s="35" t="s">
        <v>209</v>
      </c>
      <c r="E399" s="35">
        <v>51</v>
      </c>
      <c r="F399" s="35">
        <v>51</v>
      </c>
      <c r="G399" s="40">
        <v>0.5</v>
      </c>
      <c r="H399" s="40">
        <v>0.2</v>
      </c>
      <c r="I399" s="40">
        <v>23.1</v>
      </c>
      <c r="J399" s="40">
        <v>96</v>
      </c>
    </row>
    <row r="400" spans="1:10" ht="12.75">
      <c r="A400" s="35"/>
      <c r="B400" s="35"/>
      <c r="C400" s="35"/>
      <c r="D400" s="35" t="s">
        <v>8</v>
      </c>
      <c r="E400" s="35">
        <v>7</v>
      </c>
      <c r="F400" s="35">
        <v>7</v>
      </c>
      <c r="G400" s="33"/>
      <c r="H400" s="33"/>
      <c r="I400" s="33"/>
      <c r="J400" s="33"/>
    </row>
    <row r="401" spans="1:10" ht="12.75">
      <c r="A401" s="35">
        <v>494</v>
      </c>
      <c r="B401" s="35" t="s">
        <v>4</v>
      </c>
      <c r="C401" s="35">
        <v>200</v>
      </c>
      <c r="D401" s="35" t="s">
        <v>208</v>
      </c>
      <c r="E401" s="35">
        <v>50</v>
      </c>
      <c r="F401" s="35">
        <v>50</v>
      </c>
      <c r="G401" s="33">
        <v>0</v>
      </c>
      <c r="H401" s="33">
        <v>0</v>
      </c>
      <c r="I401" s="33">
        <v>15.2</v>
      </c>
      <c r="J401" s="33">
        <v>60</v>
      </c>
    </row>
    <row r="402" spans="1:10" ht="12.75">
      <c r="A402" s="35"/>
      <c r="B402" s="35"/>
      <c r="C402" s="35"/>
      <c r="D402" s="35" t="s">
        <v>145</v>
      </c>
      <c r="E402" s="35">
        <v>150</v>
      </c>
      <c r="F402" s="35">
        <v>150</v>
      </c>
      <c r="G402" s="57"/>
      <c r="H402" s="57"/>
      <c r="I402" s="57"/>
      <c r="J402" s="57"/>
    </row>
    <row r="403" spans="1:10" ht="12.75">
      <c r="A403" s="35"/>
      <c r="B403" s="35"/>
      <c r="C403" s="35"/>
      <c r="D403" s="35" t="s">
        <v>207</v>
      </c>
      <c r="E403" s="35">
        <v>8</v>
      </c>
      <c r="F403" s="35">
        <v>7</v>
      </c>
      <c r="G403" s="57"/>
      <c r="H403" s="57"/>
      <c r="I403" s="57"/>
      <c r="J403" s="57"/>
    </row>
    <row r="404" spans="1:10" ht="12.75">
      <c r="A404" s="78"/>
      <c r="B404" s="78"/>
      <c r="C404" s="78"/>
      <c r="D404" s="35" t="s">
        <v>141</v>
      </c>
      <c r="E404" s="35">
        <v>15</v>
      </c>
      <c r="F404" s="35">
        <v>15</v>
      </c>
      <c r="G404" s="57"/>
      <c r="H404" s="57"/>
      <c r="I404" s="57"/>
      <c r="J404" s="57"/>
    </row>
    <row r="405" spans="1:10" ht="12.75">
      <c r="A405" s="35">
        <v>108</v>
      </c>
      <c r="B405" s="35" t="s">
        <v>156</v>
      </c>
      <c r="C405" s="35">
        <v>50</v>
      </c>
      <c r="D405" s="35" t="s">
        <v>155</v>
      </c>
      <c r="E405" s="35">
        <v>50</v>
      </c>
      <c r="F405" s="35">
        <v>50</v>
      </c>
      <c r="G405" s="33">
        <v>3.8</v>
      </c>
      <c r="H405" s="33">
        <v>0.4</v>
      </c>
      <c r="I405" s="33">
        <v>24.6</v>
      </c>
      <c r="J405" s="33">
        <v>117.5</v>
      </c>
    </row>
    <row r="406" spans="1:10" ht="12.75">
      <c r="A406" s="65">
        <v>105</v>
      </c>
      <c r="B406" s="64" t="s">
        <v>128</v>
      </c>
      <c r="C406" s="35">
        <v>10</v>
      </c>
      <c r="D406" s="64" t="s">
        <v>190</v>
      </c>
      <c r="E406" s="35">
        <v>15</v>
      </c>
      <c r="F406" s="35">
        <v>10</v>
      </c>
      <c r="G406" s="33">
        <v>0.05</v>
      </c>
      <c r="H406" s="33">
        <v>8.2</v>
      </c>
      <c r="I406" s="33">
        <v>0.08</v>
      </c>
      <c r="J406" s="33">
        <v>74.8</v>
      </c>
    </row>
    <row r="407" spans="1:10" ht="12.75">
      <c r="A407" s="35"/>
      <c r="B407" s="35" t="s">
        <v>206</v>
      </c>
      <c r="C407" s="35">
        <v>25</v>
      </c>
      <c r="D407" s="35" t="s">
        <v>95</v>
      </c>
      <c r="E407" s="35"/>
      <c r="F407" s="35">
        <v>25</v>
      </c>
      <c r="G407" s="33">
        <v>0.8</v>
      </c>
      <c r="H407" s="33">
        <v>1.45</v>
      </c>
      <c r="I407" s="33">
        <v>13.6</v>
      </c>
      <c r="J407" s="33">
        <v>69</v>
      </c>
    </row>
    <row r="408" spans="1:10" ht="12.75">
      <c r="A408" s="38" t="s">
        <v>140</v>
      </c>
      <c r="B408" s="37"/>
      <c r="C408" s="36"/>
      <c r="D408" s="63"/>
      <c r="E408" s="63"/>
      <c r="F408" s="63"/>
      <c r="G408" s="62">
        <f>SUM(G394:G407)</f>
        <v>10.89</v>
      </c>
      <c r="H408" s="62">
        <f>SUM(H394:H407)</f>
        <v>22.62</v>
      </c>
      <c r="I408" s="62">
        <f>SUM(I394:I407)</f>
        <v>80.05</v>
      </c>
      <c r="J408" s="62">
        <f>SUM(J394:J407)</f>
        <v>565.1</v>
      </c>
    </row>
    <row r="409" spans="1:10" ht="12.75">
      <c r="A409" s="61" t="s">
        <v>173</v>
      </c>
      <c r="B409" s="61"/>
      <c r="C409" s="61"/>
      <c r="D409" s="35"/>
      <c r="E409" s="35"/>
      <c r="F409" s="35"/>
      <c r="G409" s="33"/>
      <c r="H409" s="33"/>
      <c r="I409" s="33"/>
      <c r="J409" s="33"/>
    </row>
    <row r="410" spans="1:10" ht="12.75">
      <c r="A410" s="35">
        <v>25</v>
      </c>
      <c r="B410" s="35" t="s">
        <v>205</v>
      </c>
      <c r="C410" s="35">
        <v>60</v>
      </c>
      <c r="D410" s="35" t="s">
        <v>169</v>
      </c>
      <c r="E410" s="35">
        <v>12</v>
      </c>
      <c r="F410" s="35">
        <v>9.6</v>
      </c>
      <c r="G410" s="33">
        <v>1.1</v>
      </c>
      <c r="H410" s="33">
        <v>6.1</v>
      </c>
      <c r="I410" s="33">
        <v>3.7</v>
      </c>
      <c r="J410" s="33">
        <v>39</v>
      </c>
    </row>
    <row r="411" spans="1:10" ht="12.75">
      <c r="A411" s="35"/>
      <c r="B411" s="35"/>
      <c r="C411" s="35"/>
      <c r="D411" s="35" t="s">
        <v>204</v>
      </c>
      <c r="E411" s="35">
        <v>17.6</v>
      </c>
      <c r="F411" s="35">
        <v>15</v>
      </c>
      <c r="G411" s="33"/>
      <c r="H411" s="33"/>
      <c r="I411" s="33"/>
      <c r="J411" s="33"/>
    </row>
    <row r="412" spans="1:10" ht="12.75">
      <c r="A412" s="35"/>
      <c r="B412" s="35"/>
      <c r="C412" s="35"/>
      <c r="D412" s="35" t="s">
        <v>203</v>
      </c>
      <c r="E412" s="35">
        <v>22</v>
      </c>
      <c r="F412" s="35">
        <v>21</v>
      </c>
      <c r="G412" s="33"/>
      <c r="H412" s="33"/>
      <c r="I412" s="33"/>
      <c r="J412" s="33"/>
    </row>
    <row r="413" spans="1:10" ht="12.75">
      <c r="A413" s="54"/>
      <c r="B413" s="54"/>
      <c r="C413" s="35"/>
      <c r="D413" s="35" t="s">
        <v>202</v>
      </c>
      <c r="E413" s="35">
        <v>14.3</v>
      </c>
      <c r="F413" s="35">
        <v>11.4</v>
      </c>
      <c r="G413" s="55"/>
      <c r="H413" s="55"/>
      <c r="I413" s="55"/>
      <c r="J413" s="55"/>
    </row>
    <row r="414" spans="1:10" ht="12.75">
      <c r="A414" s="54"/>
      <c r="B414" s="54"/>
      <c r="C414" s="35"/>
      <c r="D414" s="35" t="s">
        <v>177</v>
      </c>
      <c r="E414" s="35">
        <v>3.6</v>
      </c>
      <c r="F414" s="35">
        <v>3.6</v>
      </c>
      <c r="G414" s="55"/>
      <c r="H414" s="55"/>
      <c r="I414" s="55"/>
      <c r="J414" s="55"/>
    </row>
    <row r="415" spans="1:10" ht="12.75">
      <c r="A415" s="35">
        <v>144</v>
      </c>
      <c r="B415" s="35" t="s">
        <v>201</v>
      </c>
      <c r="C415" s="35">
        <v>200</v>
      </c>
      <c r="D415" s="35" t="s">
        <v>165</v>
      </c>
      <c r="E415" s="35">
        <v>66.5</v>
      </c>
      <c r="F415" s="35">
        <v>50</v>
      </c>
      <c r="G415" s="33">
        <v>2.3</v>
      </c>
      <c r="H415" s="33">
        <v>4.25</v>
      </c>
      <c r="I415" s="33">
        <v>15.1</v>
      </c>
      <c r="J415" s="33">
        <v>94.5</v>
      </c>
    </row>
    <row r="416" spans="1:10" ht="12.75">
      <c r="A416" s="35">
        <v>404</v>
      </c>
      <c r="B416" s="35" t="s">
        <v>200</v>
      </c>
      <c r="C416" s="35"/>
      <c r="D416" s="35" t="s">
        <v>169</v>
      </c>
      <c r="E416" s="35">
        <v>10</v>
      </c>
      <c r="F416" s="35">
        <v>8</v>
      </c>
      <c r="G416" s="55"/>
      <c r="H416" s="55"/>
      <c r="I416" s="55"/>
      <c r="J416" s="57"/>
    </row>
    <row r="417" spans="1:10" ht="12.75">
      <c r="A417" s="35"/>
      <c r="B417" s="35"/>
      <c r="C417" s="35"/>
      <c r="D417" s="35" t="s">
        <v>199</v>
      </c>
      <c r="E417" s="35">
        <v>16.2</v>
      </c>
      <c r="F417" s="35">
        <v>16</v>
      </c>
      <c r="G417" s="55"/>
      <c r="H417" s="55"/>
      <c r="I417" s="55"/>
      <c r="J417" s="57"/>
    </row>
    <row r="418" spans="1:10" ht="12.75">
      <c r="A418" s="35"/>
      <c r="B418" s="35"/>
      <c r="C418" s="35"/>
      <c r="D418" s="35" t="s">
        <v>198</v>
      </c>
      <c r="E418" s="35">
        <v>30.8</v>
      </c>
      <c r="F418" s="35">
        <v>20</v>
      </c>
      <c r="G418" s="55"/>
      <c r="H418" s="55"/>
      <c r="I418" s="55"/>
      <c r="J418" s="57"/>
    </row>
    <row r="419" spans="1:10" ht="12.75">
      <c r="A419" s="54"/>
      <c r="B419" s="35"/>
      <c r="C419" s="35"/>
      <c r="D419" s="35" t="s">
        <v>168</v>
      </c>
      <c r="E419" s="35">
        <v>9.6</v>
      </c>
      <c r="F419" s="35">
        <v>8</v>
      </c>
      <c r="G419" s="55"/>
      <c r="H419" s="55"/>
      <c r="I419" s="55"/>
      <c r="J419" s="57"/>
    </row>
    <row r="420" spans="1:10" ht="12.75">
      <c r="A420" s="54"/>
      <c r="B420" s="35"/>
      <c r="C420" s="35"/>
      <c r="D420" s="35" t="s">
        <v>177</v>
      </c>
      <c r="E420" s="35">
        <v>4</v>
      </c>
      <c r="F420" s="35">
        <v>4</v>
      </c>
      <c r="G420" s="55"/>
      <c r="H420" s="55"/>
      <c r="I420" s="55"/>
      <c r="J420" s="57"/>
    </row>
    <row r="421" spans="1:10" ht="12.75">
      <c r="A421" s="54"/>
      <c r="B421" s="35"/>
      <c r="C421" s="35"/>
      <c r="D421" s="35" t="s">
        <v>197</v>
      </c>
      <c r="E421" s="35">
        <v>130</v>
      </c>
      <c r="F421" s="35"/>
      <c r="G421" s="55"/>
      <c r="H421" s="55"/>
      <c r="I421" s="55"/>
      <c r="J421" s="57"/>
    </row>
    <row r="422" spans="1:10" ht="12.75">
      <c r="A422" s="54"/>
      <c r="B422" s="35"/>
      <c r="C422" s="35"/>
      <c r="D422" s="35" t="s">
        <v>196</v>
      </c>
      <c r="E422" s="35">
        <v>20</v>
      </c>
      <c r="F422" s="35">
        <v>12.5</v>
      </c>
      <c r="G422" s="33"/>
      <c r="H422" s="33"/>
      <c r="I422" s="33"/>
      <c r="J422" s="33"/>
    </row>
    <row r="423" spans="1:10" ht="12.75">
      <c r="A423" s="35">
        <v>343</v>
      </c>
      <c r="B423" s="35" t="s">
        <v>195</v>
      </c>
      <c r="C423" s="35" t="s">
        <v>101</v>
      </c>
      <c r="D423" s="35" t="s">
        <v>194</v>
      </c>
      <c r="E423" s="35">
        <v>80.7</v>
      </c>
      <c r="F423" s="35">
        <v>62</v>
      </c>
      <c r="G423" s="33">
        <v>14.25</v>
      </c>
      <c r="H423" s="33">
        <v>7.7</v>
      </c>
      <c r="I423" s="33">
        <v>6.75</v>
      </c>
      <c r="J423" s="33">
        <v>112.5</v>
      </c>
    </row>
    <row r="424" spans="1:10" ht="12.75">
      <c r="A424" s="35"/>
      <c r="B424" s="35" t="s">
        <v>193</v>
      </c>
      <c r="C424" s="35"/>
      <c r="D424" s="35" t="s">
        <v>169</v>
      </c>
      <c r="E424" s="35">
        <v>18.2</v>
      </c>
      <c r="F424" s="35">
        <v>14.3</v>
      </c>
      <c r="G424" s="57"/>
      <c r="H424" s="57"/>
      <c r="I424" s="57"/>
      <c r="J424" s="57"/>
    </row>
    <row r="425" spans="1:10" s="68" customFormat="1" ht="12.75">
      <c r="A425" s="35"/>
      <c r="B425" s="35"/>
      <c r="C425" s="35"/>
      <c r="D425" s="35" t="s">
        <v>192</v>
      </c>
      <c r="E425" s="35">
        <v>14.2</v>
      </c>
      <c r="F425" s="35">
        <v>14.2</v>
      </c>
      <c r="G425" s="57"/>
      <c r="H425" s="57"/>
      <c r="I425" s="57"/>
      <c r="J425" s="57"/>
    </row>
    <row r="426" spans="1:10" s="68" customFormat="1" ht="12.75">
      <c r="A426" s="78"/>
      <c r="B426" s="78"/>
      <c r="C426" s="78"/>
      <c r="D426" s="35" t="s">
        <v>168</v>
      </c>
      <c r="E426" s="35">
        <v>12.5</v>
      </c>
      <c r="F426" s="35">
        <v>10.3</v>
      </c>
      <c r="G426" s="57"/>
      <c r="H426" s="57"/>
      <c r="I426" s="57"/>
      <c r="J426" s="57"/>
    </row>
    <row r="427" spans="1:10" s="68" customFormat="1" ht="12.75">
      <c r="A427" s="78"/>
      <c r="B427" s="78"/>
      <c r="C427" s="78"/>
      <c r="D427" s="35" t="s">
        <v>191</v>
      </c>
      <c r="E427" s="35">
        <v>5</v>
      </c>
      <c r="F427" s="35">
        <v>5</v>
      </c>
      <c r="G427" s="57"/>
      <c r="H427" s="57"/>
      <c r="I427" s="57"/>
      <c r="J427" s="57"/>
    </row>
    <row r="428" spans="1:10" s="68" customFormat="1" ht="12.75">
      <c r="A428" s="78"/>
      <c r="B428" s="78"/>
      <c r="C428" s="78"/>
      <c r="D428" s="35" t="s">
        <v>141</v>
      </c>
      <c r="E428" s="35">
        <v>1</v>
      </c>
      <c r="F428" s="35">
        <v>1</v>
      </c>
      <c r="G428" s="57"/>
      <c r="H428" s="57"/>
      <c r="I428" s="57"/>
      <c r="J428" s="57"/>
    </row>
    <row r="429" spans="1:10" ht="12.75">
      <c r="A429" s="78"/>
      <c r="B429" s="78"/>
      <c r="C429" s="78"/>
      <c r="D429" s="35" t="s">
        <v>177</v>
      </c>
      <c r="E429" s="35">
        <v>4</v>
      </c>
      <c r="F429" s="35">
        <v>4</v>
      </c>
      <c r="G429" s="57"/>
      <c r="H429" s="57"/>
      <c r="I429" s="57"/>
      <c r="J429" s="57"/>
    </row>
    <row r="430" spans="1:10" ht="12.75">
      <c r="A430" s="41">
        <v>429</v>
      </c>
      <c r="B430" s="44" t="s">
        <v>65</v>
      </c>
      <c r="C430" s="44">
        <v>150</v>
      </c>
      <c r="D430" s="44" t="s">
        <v>165</v>
      </c>
      <c r="E430" s="44">
        <v>203.4</v>
      </c>
      <c r="F430" s="44">
        <v>151.2</v>
      </c>
      <c r="G430" s="40">
        <v>3.78</v>
      </c>
      <c r="H430" s="40">
        <v>7.92</v>
      </c>
      <c r="I430" s="40">
        <v>19.62</v>
      </c>
      <c r="J430" s="40">
        <v>152.5</v>
      </c>
    </row>
    <row r="431" spans="1:10" s="68" customFormat="1" ht="12.75">
      <c r="A431" s="41"/>
      <c r="B431" s="41"/>
      <c r="C431" s="41"/>
      <c r="D431" s="41" t="s">
        <v>190</v>
      </c>
      <c r="E431" s="41">
        <v>8</v>
      </c>
      <c r="F431" s="41">
        <v>8</v>
      </c>
      <c r="G431" s="77"/>
      <c r="H431" s="77"/>
      <c r="I431" s="77"/>
      <c r="J431" s="77"/>
    </row>
    <row r="432" spans="1:10" s="68" customFormat="1" ht="12.75">
      <c r="A432" s="41"/>
      <c r="B432" s="41"/>
      <c r="C432" s="41"/>
      <c r="D432" s="41" t="s">
        <v>143</v>
      </c>
      <c r="E432" s="41">
        <v>29</v>
      </c>
      <c r="F432" s="41">
        <v>28</v>
      </c>
      <c r="G432" s="77"/>
      <c r="H432" s="77"/>
      <c r="I432" s="77"/>
      <c r="J432" s="77"/>
    </row>
    <row r="433" spans="1:10" s="68" customFormat="1" ht="12.75">
      <c r="A433" s="41">
        <v>507</v>
      </c>
      <c r="B433" s="41" t="s">
        <v>189</v>
      </c>
      <c r="C433" s="41">
        <v>200</v>
      </c>
      <c r="D433" s="41" t="s">
        <v>188</v>
      </c>
      <c r="E433" s="41">
        <v>45.4</v>
      </c>
      <c r="F433" s="41">
        <v>40</v>
      </c>
      <c r="G433" s="40">
        <v>0.5</v>
      </c>
      <c r="H433" s="40">
        <v>0.2</v>
      </c>
      <c r="I433" s="40">
        <v>23.1</v>
      </c>
      <c r="J433" s="40">
        <v>96</v>
      </c>
    </row>
    <row r="434" spans="1:10" s="68" customFormat="1" ht="12.75">
      <c r="A434" s="76"/>
      <c r="B434" s="41"/>
      <c r="C434" s="41"/>
      <c r="D434" s="41" t="s">
        <v>141</v>
      </c>
      <c r="E434" s="41">
        <v>15</v>
      </c>
      <c r="F434" s="41">
        <v>15</v>
      </c>
      <c r="G434" s="75"/>
      <c r="H434" s="75"/>
      <c r="I434" s="75"/>
      <c r="J434" s="75"/>
    </row>
    <row r="435" spans="1:10" s="68" customFormat="1" ht="12.75">
      <c r="A435" s="76"/>
      <c r="B435" s="41"/>
      <c r="C435" s="41"/>
      <c r="D435" s="41" t="s">
        <v>145</v>
      </c>
      <c r="E435" s="41">
        <v>162</v>
      </c>
      <c r="F435" s="41">
        <v>162</v>
      </c>
      <c r="G435" s="75"/>
      <c r="H435" s="75"/>
      <c r="I435" s="75"/>
      <c r="J435" s="75"/>
    </row>
    <row r="436" spans="1:10" s="68" customFormat="1" ht="12.75">
      <c r="A436" s="54"/>
      <c r="B436" s="35"/>
      <c r="C436" s="35"/>
      <c r="D436" s="35" t="s">
        <v>187</v>
      </c>
      <c r="E436" s="35">
        <v>42</v>
      </c>
      <c r="F436" s="35">
        <v>40</v>
      </c>
      <c r="G436" s="74"/>
      <c r="H436" s="74"/>
      <c r="I436" s="74"/>
      <c r="J436" s="74"/>
    </row>
    <row r="437" spans="1:10" s="68" customFormat="1" ht="12.75">
      <c r="A437" s="35">
        <v>108</v>
      </c>
      <c r="B437" s="35" t="s">
        <v>156</v>
      </c>
      <c r="C437" s="35">
        <v>40</v>
      </c>
      <c r="D437" s="35" t="s">
        <v>155</v>
      </c>
      <c r="E437" s="35">
        <v>40</v>
      </c>
      <c r="F437" s="35">
        <v>40</v>
      </c>
      <c r="G437" s="52">
        <v>4.56</v>
      </c>
      <c r="H437" s="52">
        <v>0.48</v>
      </c>
      <c r="I437" s="52">
        <v>29.52</v>
      </c>
      <c r="J437" s="52">
        <v>94</v>
      </c>
    </row>
    <row r="438" spans="1:10" s="68" customFormat="1" ht="12.75">
      <c r="A438" s="35">
        <v>109</v>
      </c>
      <c r="B438" s="35" t="s">
        <v>154</v>
      </c>
      <c r="C438" s="35">
        <v>50</v>
      </c>
      <c r="D438" s="35" t="s">
        <v>153</v>
      </c>
      <c r="E438" s="35">
        <v>50</v>
      </c>
      <c r="F438" s="35">
        <v>50</v>
      </c>
      <c r="G438" s="33">
        <v>3.3</v>
      </c>
      <c r="H438" s="33">
        <v>0.6</v>
      </c>
      <c r="I438" s="33">
        <v>16.7</v>
      </c>
      <c r="J438" s="33">
        <v>87</v>
      </c>
    </row>
    <row r="439" spans="1:10" s="68" customFormat="1" ht="12.75">
      <c r="A439" s="38" t="s">
        <v>152</v>
      </c>
      <c r="B439" s="37"/>
      <c r="C439" s="36"/>
      <c r="D439" s="47"/>
      <c r="E439" s="47"/>
      <c r="F439" s="47"/>
      <c r="G439" s="62">
        <f>SUM(G410:G438)</f>
        <v>29.79</v>
      </c>
      <c r="H439" s="62">
        <f>SUM(H410:H438)</f>
        <v>27.25</v>
      </c>
      <c r="I439" s="62">
        <f>SUM(I410:I438)</f>
        <v>114.49000000000001</v>
      </c>
      <c r="J439" s="62">
        <f>SUM(J410:J438)</f>
        <v>675.5</v>
      </c>
    </row>
    <row r="440" spans="1:10" s="68" customFormat="1" ht="15.6">
      <c r="A440" s="50" t="s">
        <v>186</v>
      </c>
      <c r="B440" s="49"/>
      <c r="C440" s="48"/>
      <c r="D440" s="35"/>
      <c r="E440" s="73"/>
      <c r="F440" s="73"/>
      <c r="G440" s="72"/>
      <c r="H440" s="72"/>
      <c r="I440" s="72"/>
      <c r="J440" s="72"/>
    </row>
    <row r="441" spans="1:10" s="68" customFormat="1" ht="12.75">
      <c r="A441" s="61" t="s">
        <v>150</v>
      </c>
      <c r="B441" s="61"/>
      <c r="C441" s="61"/>
      <c r="D441" s="35"/>
      <c r="E441" s="35"/>
      <c r="F441" s="35"/>
      <c r="G441" s="33"/>
      <c r="H441" s="33"/>
      <c r="I441" s="71"/>
      <c r="J441" s="33"/>
    </row>
    <row r="442" spans="1:10" s="68" customFormat="1" ht="12.75">
      <c r="A442" s="43"/>
      <c r="B442" s="35" t="s">
        <v>185</v>
      </c>
      <c r="C442" s="35">
        <v>30</v>
      </c>
      <c r="D442" s="35" t="s">
        <v>184</v>
      </c>
      <c r="E442" s="35">
        <v>46.5</v>
      </c>
      <c r="F442" s="35">
        <v>30</v>
      </c>
      <c r="G442" s="33">
        <v>1.5</v>
      </c>
      <c r="H442" s="33">
        <v>0.06</v>
      </c>
      <c r="I442" s="33">
        <v>3.84</v>
      </c>
      <c r="J442" s="33">
        <v>21.9</v>
      </c>
    </row>
    <row r="443" spans="1:10" s="68" customFormat="1" ht="12.75">
      <c r="A443" s="67">
        <v>406</v>
      </c>
      <c r="B443" s="67" t="s">
        <v>93</v>
      </c>
      <c r="C443" s="67" t="s">
        <v>72</v>
      </c>
      <c r="D443" s="35" t="s">
        <v>183</v>
      </c>
      <c r="E443" s="70" t="s">
        <v>182</v>
      </c>
      <c r="F443" s="69" t="s">
        <v>181</v>
      </c>
      <c r="G443" s="33">
        <v>15.12</v>
      </c>
      <c r="H443" s="33">
        <v>14.88</v>
      </c>
      <c r="I443" s="33">
        <v>39.36</v>
      </c>
      <c r="J443" s="33">
        <v>342</v>
      </c>
    </row>
    <row r="444" spans="1:10" s="68" customFormat="1" ht="12.75">
      <c r="A444" s="67"/>
      <c r="B444" s="67"/>
      <c r="C444" s="67"/>
      <c r="D444" s="35" t="s">
        <v>180</v>
      </c>
      <c r="E444" s="70" t="s">
        <v>179</v>
      </c>
      <c r="F444" s="69">
        <v>83</v>
      </c>
      <c r="G444" s="33"/>
      <c r="H444" s="33"/>
      <c r="I444" s="33"/>
      <c r="J444" s="33"/>
    </row>
    <row r="445" spans="1:10" s="68" customFormat="1" ht="12.75">
      <c r="A445" s="67"/>
      <c r="B445" s="67"/>
      <c r="C445" s="67"/>
      <c r="D445" s="35" t="s">
        <v>178</v>
      </c>
      <c r="E445" s="35">
        <v>52.5</v>
      </c>
      <c r="F445" s="35">
        <v>52</v>
      </c>
      <c r="G445" s="57"/>
      <c r="H445" s="57"/>
      <c r="I445" s="57"/>
      <c r="J445" s="57"/>
    </row>
    <row r="446" spans="1:10" s="68" customFormat="1" ht="12.75">
      <c r="A446" s="67"/>
      <c r="B446" s="67"/>
      <c r="C446" s="67"/>
      <c r="D446" s="35" t="s">
        <v>169</v>
      </c>
      <c r="E446" s="35">
        <v>15</v>
      </c>
      <c r="F446" s="35">
        <v>12</v>
      </c>
      <c r="G446" s="57"/>
      <c r="H446" s="57"/>
      <c r="I446" s="57"/>
      <c r="J446" s="57"/>
    </row>
    <row r="447" spans="1:10" s="68" customFormat="1" ht="12.75">
      <c r="A447" s="67"/>
      <c r="B447" s="67"/>
      <c r="C447" s="67"/>
      <c r="D447" s="35" t="s">
        <v>177</v>
      </c>
      <c r="E447" s="35">
        <v>11</v>
      </c>
      <c r="F447" s="35">
        <v>11</v>
      </c>
      <c r="G447" s="57"/>
      <c r="H447" s="57"/>
      <c r="I447" s="57"/>
      <c r="J447" s="57"/>
    </row>
    <row r="448" spans="1:10" ht="13.5" customHeight="1">
      <c r="A448" s="67"/>
      <c r="B448" s="67"/>
      <c r="C448" s="67"/>
      <c r="D448" s="35" t="s">
        <v>176</v>
      </c>
      <c r="E448" s="35">
        <v>9</v>
      </c>
      <c r="F448" s="35">
        <v>7.5</v>
      </c>
      <c r="G448" s="57"/>
      <c r="H448" s="57"/>
      <c r="I448" s="57"/>
      <c r="J448" s="57"/>
    </row>
    <row r="449" spans="1:10" ht="13.5" customHeight="1">
      <c r="A449" s="67"/>
      <c r="B449" s="67"/>
      <c r="C449" s="67"/>
      <c r="D449" s="35" t="s">
        <v>175</v>
      </c>
      <c r="E449" s="35">
        <v>12</v>
      </c>
      <c r="F449" s="35">
        <v>12</v>
      </c>
      <c r="G449" s="57"/>
      <c r="H449" s="57"/>
      <c r="I449" s="57"/>
      <c r="J449" s="57"/>
    </row>
    <row r="450" spans="1:10" ht="13.5" customHeight="1">
      <c r="A450" s="35">
        <v>501</v>
      </c>
      <c r="B450" s="35" t="s">
        <v>13</v>
      </c>
      <c r="C450" s="35">
        <v>200</v>
      </c>
      <c r="D450" s="35" t="s">
        <v>174</v>
      </c>
      <c r="E450" s="35">
        <v>5</v>
      </c>
      <c r="F450" s="35">
        <v>5</v>
      </c>
      <c r="G450" s="33">
        <v>3.2</v>
      </c>
      <c r="H450" s="33">
        <v>2.7</v>
      </c>
      <c r="I450" s="33">
        <v>15.9</v>
      </c>
      <c r="J450" s="33">
        <v>79</v>
      </c>
    </row>
    <row r="451" spans="1:10" ht="12.75" customHeight="1">
      <c r="A451" s="35"/>
      <c r="B451" s="35"/>
      <c r="C451" s="35"/>
      <c r="D451" s="35" t="s">
        <v>143</v>
      </c>
      <c r="E451" s="35">
        <v>100</v>
      </c>
      <c r="F451" s="35">
        <v>100</v>
      </c>
      <c r="G451" s="33"/>
      <c r="H451" s="33"/>
      <c r="I451" s="33"/>
      <c r="J451" s="33"/>
    </row>
    <row r="452" spans="1:10" ht="12.75" customHeight="1">
      <c r="A452" s="35"/>
      <c r="B452" s="35"/>
      <c r="C452" s="35"/>
      <c r="D452" s="35" t="s">
        <v>141</v>
      </c>
      <c r="E452" s="35">
        <v>10</v>
      </c>
      <c r="F452" s="35">
        <v>10</v>
      </c>
      <c r="G452" s="57"/>
      <c r="H452" s="57"/>
      <c r="I452" s="57"/>
      <c r="J452" s="66"/>
    </row>
    <row r="453" spans="1:10" ht="12.75" customHeight="1">
      <c r="A453" s="35">
        <v>108</v>
      </c>
      <c r="B453" s="35" t="s">
        <v>156</v>
      </c>
      <c r="C453" s="35">
        <v>50</v>
      </c>
      <c r="D453" s="35" t="s">
        <v>155</v>
      </c>
      <c r="E453" s="35">
        <v>50</v>
      </c>
      <c r="F453" s="35">
        <v>50</v>
      </c>
      <c r="G453" s="33">
        <v>3.8</v>
      </c>
      <c r="H453" s="33">
        <v>0.4</v>
      </c>
      <c r="I453" s="33">
        <v>24.6</v>
      </c>
      <c r="J453" s="33">
        <v>117.5</v>
      </c>
    </row>
    <row r="454" spans="1:10" ht="12.75" customHeight="1">
      <c r="A454" s="65">
        <v>100</v>
      </c>
      <c r="B454" s="64" t="s">
        <v>127</v>
      </c>
      <c r="C454" s="35">
        <v>15</v>
      </c>
      <c r="D454" s="64" t="s">
        <v>1</v>
      </c>
      <c r="E454" s="35">
        <v>15.2</v>
      </c>
      <c r="F454" s="35">
        <v>15</v>
      </c>
      <c r="G454" s="33">
        <v>3.84</v>
      </c>
      <c r="H454" s="33">
        <v>3.92</v>
      </c>
      <c r="I454" s="33">
        <v>0</v>
      </c>
      <c r="J454" s="33">
        <v>51</v>
      </c>
    </row>
    <row r="455" spans="1:10" ht="12.75">
      <c r="A455" s="38" t="s">
        <v>140</v>
      </c>
      <c r="B455" s="37"/>
      <c r="C455" s="36"/>
      <c r="D455" s="63"/>
      <c r="E455" s="63"/>
      <c r="F455" s="63"/>
      <c r="G455" s="62">
        <f>SUM(G442:G454)</f>
        <v>27.459999999999997</v>
      </c>
      <c r="H455" s="62">
        <f>SUM(H442:H454)</f>
        <v>21.96</v>
      </c>
      <c r="I455" s="62">
        <f>SUM(I442:I454)</f>
        <v>83.7</v>
      </c>
      <c r="J455" s="62">
        <f>SUM(J442:J454)</f>
        <v>611.4</v>
      </c>
    </row>
    <row r="456" spans="1:10" ht="12.75">
      <c r="A456" s="61" t="s">
        <v>173</v>
      </c>
      <c r="B456" s="61"/>
      <c r="C456" s="61"/>
      <c r="D456" s="41"/>
      <c r="E456" s="41"/>
      <c r="F456" s="41"/>
      <c r="G456" s="40"/>
      <c r="H456" s="40"/>
      <c r="I456" s="60"/>
      <c r="J456" s="40"/>
    </row>
    <row r="457" spans="1:10" ht="26.4">
      <c r="A457" s="46" t="s">
        <v>172</v>
      </c>
      <c r="B457" s="35" t="s">
        <v>52</v>
      </c>
      <c r="C457" s="35">
        <v>80</v>
      </c>
      <c r="D457" s="35" t="s">
        <v>171</v>
      </c>
      <c r="E457" s="35">
        <v>80</v>
      </c>
      <c r="F457" s="35">
        <v>60</v>
      </c>
      <c r="G457" s="33">
        <v>2.08</v>
      </c>
      <c r="H457" s="33">
        <v>2.48</v>
      </c>
      <c r="I457" s="33">
        <v>3.84</v>
      </c>
      <c r="J457" s="59">
        <v>50</v>
      </c>
    </row>
    <row r="458" spans="1:10" ht="12.75">
      <c r="A458" s="35"/>
      <c r="B458" s="35"/>
      <c r="C458" s="35"/>
      <c r="D458" s="35" t="s">
        <v>170</v>
      </c>
      <c r="E458" s="35">
        <v>9.5</v>
      </c>
      <c r="F458" s="35">
        <v>8</v>
      </c>
      <c r="G458" s="58"/>
      <c r="H458" s="58"/>
      <c r="I458" s="58"/>
      <c r="J458" s="58"/>
    </row>
    <row r="459" spans="1:10" ht="12.75">
      <c r="A459" s="35"/>
      <c r="B459" s="35"/>
      <c r="C459" s="35"/>
      <c r="D459" s="35" t="s">
        <v>169</v>
      </c>
      <c r="E459" s="35">
        <v>16</v>
      </c>
      <c r="F459" s="35">
        <v>12.8</v>
      </c>
      <c r="G459" s="58"/>
      <c r="H459" s="58"/>
      <c r="I459" s="58"/>
      <c r="J459" s="58"/>
    </row>
    <row r="460" spans="1:10" ht="12.75">
      <c r="A460" s="54"/>
      <c r="B460" s="54"/>
      <c r="C460" s="54"/>
      <c r="D460" s="35" t="s">
        <v>162</v>
      </c>
      <c r="E460" s="35">
        <v>1.6</v>
      </c>
      <c r="F460" s="35">
        <v>1.6</v>
      </c>
      <c r="G460" s="58"/>
      <c r="H460" s="58"/>
      <c r="I460" s="58"/>
      <c r="J460" s="58"/>
    </row>
    <row r="461" spans="1:10" ht="12.75">
      <c r="A461" s="35">
        <v>156</v>
      </c>
      <c r="B461" s="35" t="s">
        <v>9</v>
      </c>
      <c r="C461" s="35">
        <v>200</v>
      </c>
      <c r="D461" s="35" t="s">
        <v>165</v>
      </c>
      <c r="E461" s="35">
        <v>64</v>
      </c>
      <c r="F461" s="35">
        <v>51.2</v>
      </c>
      <c r="G461" s="33">
        <v>1.74</v>
      </c>
      <c r="H461" s="33">
        <v>3.56</v>
      </c>
      <c r="I461" s="33">
        <v>3.4</v>
      </c>
      <c r="J461" s="33">
        <v>77.6</v>
      </c>
    </row>
    <row r="462" spans="1:10" ht="12.75">
      <c r="A462" s="35"/>
      <c r="B462" s="35"/>
      <c r="C462" s="35"/>
      <c r="D462" s="35" t="s">
        <v>169</v>
      </c>
      <c r="E462" s="35">
        <v>46</v>
      </c>
      <c r="F462" s="35">
        <v>34.4</v>
      </c>
      <c r="G462" s="57"/>
      <c r="H462" s="57"/>
      <c r="I462" s="57"/>
      <c r="J462" s="57"/>
    </row>
    <row r="463" spans="1:10" ht="12.75">
      <c r="A463" s="35"/>
      <c r="B463" s="35"/>
      <c r="C463" s="35"/>
      <c r="D463" s="35" t="s">
        <v>162</v>
      </c>
      <c r="E463" s="35">
        <v>10</v>
      </c>
      <c r="F463" s="35">
        <v>8</v>
      </c>
      <c r="G463" s="57"/>
      <c r="H463" s="57"/>
      <c r="I463" s="57"/>
      <c r="J463" s="57"/>
    </row>
    <row r="464" spans="1:10" ht="12.75">
      <c r="A464" s="35"/>
      <c r="B464" s="35"/>
      <c r="C464" s="35"/>
      <c r="D464" s="35" t="s">
        <v>141</v>
      </c>
      <c r="E464" s="35">
        <v>10.8</v>
      </c>
      <c r="F464" s="35">
        <v>9</v>
      </c>
      <c r="G464" s="57"/>
      <c r="H464" s="57"/>
      <c r="I464" s="57"/>
      <c r="J464" s="57"/>
    </row>
    <row r="465" spans="1:10" ht="12.75">
      <c r="A465" s="35"/>
      <c r="B465" s="35"/>
      <c r="C465" s="35"/>
      <c r="D465" s="35" t="s">
        <v>168</v>
      </c>
      <c r="E465" s="41">
        <v>4</v>
      </c>
      <c r="F465" s="41">
        <v>4</v>
      </c>
      <c r="G465" s="57"/>
      <c r="H465" s="57"/>
      <c r="I465" s="57"/>
      <c r="J465" s="57"/>
    </row>
    <row r="466" spans="1:10" ht="12.75">
      <c r="A466" s="35"/>
      <c r="B466" s="35"/>
      <c r="C466" s="35"/>
      <c r="D466" s="35" t="s">
        <v>160</v>
      </c>
      <c r="E466" s="41">
        <v>2</v>
      </c>
      <c r="F466" s="41">
        <v>2</v>
      </c>
      <c r="G466" s="57"/>
      <c r="H466" s="57"/>
      <c r="I466" s="57"/>
      <c r="J466" s="57"/>
    </row>
    <row r="467" spans="1:10" ht="12.75">
      <c r="A467" s="35"/>
      <c r="B467" s="35"/>
      <c r="C467" s="35"/>
      <c r="D467" s="35" t="s">
        <v>167</v>
      </c>
      <c r="E467" s="41">
        <v>2.6</v>
      </c>
      <c r="F467" s="41">
        <v>2.6</v>
      </c>
      <c r="G467" s="57"/>
      <c r="H467" s="57"/>
      <c r="I467" s="57"/>
      <c r="J467" s="57"/>
    </row>
    <row r="468" spans="1:10" ht="12.75">
      <c r="A468" s="35">
        <v>360</v>
      </c>
      <c r="B468" s="35" t="s">
        <v>5</v>
      </c>
      <c r="C468" s="35" t="s">
        <v>103</v>
      </c>
      <c r="D468" s="35" t="s">
        <v>166</v>
      </c>
      <c r="E468" s="41">
        <v>83</v>
      </c>
      <c r="F468" s="41">
        <v>79</v>
      </c>
      <c r="G468" s="56">
        <v>15.7</v>
      </c>
      <c r="H468" s="56">
        <v>16.05</v>
      </c>
      <c r="I468" s="56">
        <v>12.39</v>
      </c>
      <c r="J468" s="56">
        <v>256.8</v>
      </c>
    </row>
    <row r="469" spans="1:10" ht="12.75">
      <c r="A469" s="35"/>
      <c r="B469" s="35"/>
      <c r="C469" s="35"/>
      <c r="D469" s="35" t="s">
        <v>165</v>
      </c>
      <c r="E469" s="35">
        <v>132</v>
      </c>
      <c r="F469" s="35">
        <v>99</v>
      </c>
      <c r="G469" s="55"/>
      <c r="H469" s="55"/>
      <c r="I469" s="55"/>
      <c r="J469" s="55"/>
    </row>
    <row r="470" spans="1:10" ht="12.75">
      <c r="A470" s="54"/>
      <c r="B470" s="35"/>
      <c r="C470" s="35"/>
      <c r="D470" s="35" t="s">
        <v>164</v>
      </c>
      <c r="E470" s="35">
        <v>29.5</v>
      </c>
      <c r="F470" s="35">
        <v>24</v>
      </c>
      <c r="G470" s="55"/>
      <c r="H470" s="55"/>
      <c r="I470" s="55"/>
      <c r="J470" s="55"/>
    </row>
    <row r="471" spans="1:10" ht="12.75">
      <c r="A471" s="54"/>
      <c r="B471" s="35"/>
      <c r="C471" s="35"/>
      <c r="D471" s="35" t="s">
        <v>163</v>
      </c>
      <c r="E471" s="35">
        <v>20.5</v>
      </c>
      <c r="F471" s="35">
        <v>17</v>
      </c>
      <c r="G471" s="55"/>
      <c r="H471" s="55"/>
      <c r="I471" s="55"/>
      <c r="J471" s="55"/>
    </row>
    <row r="472" spans="1:10" ht="12.75">
      <c r="A472" s="54"/>
      <c r="B472" s="35"/>
      <c r="C472" s="35"/>
      <c r="D472" s="35" t="s">
        <v>162</v>
      </c>
      <c r="E472" s="35">
        <v>7</v>
      </c>
      <c r="F472" s="35">
        <v>7</v>
      </c>
      <c r="G472" s="55"/>
      <c r="H472" s="55"/>
      <c r="I472" s="55"/>
      <c r="J472" s="55"/>
    </row>
    <row r="473" spans="1:10" ht="12.75">
      <c r="A473" s="54"/>
      <c r="B473" s="35"/>
      <c r="C473" s="35"/>
      <c r="D473" s="35" t="s">
        <v>161</v>
      </c>
      <c r="E473" s="35">
        <v>1.8</v>
      </c>
      <c r="F473" s="35">
        <v>1.8</v>
      </c>
      <c r="G473" s="55"/>
      <c r="H473" s="55"/>
      <c r="I473" s="55"/>
      <c r="J473" s="55"/>
    </row>
    <row r="474" spans="1:10" ht="12.75">
      <c r="A474" s="54"/>
      <c r="B474" s="35"/>
      <c r="C474" s="35"/>
      <c r="D474" s="35" t="s">
        <v>160</v>
      </c>
      <c r="E474" s="35">
        <v>9</v>
      </c>
      <c r="F474" s="35">
        <v>9</v>
      </c>
      <c r="G474" s="55"/>
      <c r="H474" s="55"/>
      <c r="I474" s="55"/>
      <c r="J474" s="55"/>
    </row>
    <row r="475" spans="1:10" ht="12.75">
      <c r="A475" s="35">
        <v>508</v>
      </c>
      <c r="B475" s="35" t="s">
        <v>159</v>
      </c>
      <c r="C475" s="35">
        <v>200</v>
      </c>
      <c r="D475" s="35" t="s">
        <v>158</v>
      </c>
      <c r="E475" s="35">
        <v>25</v>
      </c>
      <c r="F475" s="35">
        <v>30.5</v>
      </c>
      <c r="G475" s="33">
        <v>0.5</v>
      </c>
      <c r="H475" s="33">
        <v>0</v>
      </c>
      <c r="I475" s="33">
        <v>27</v>
      </c>
      <c r="J475" s="33">
        <v>110</v>
      </c>
    </row>
    <row r="476" spans="1:10" ht="12.75">
      <c r="A476" s="54"/>
      <c r="B476" s="35" t="s">
        <v>157</v>
      </c>
      <c r="C476" s="35"/>
      <c r="D476" s="35" t="s">
        <v>141</v>
      </c>
      <c r="E476" s="35">
        <v>15</v>
      </c>
      <c r="F476" s="35">
        <v>15</v>
      </c>
      <c r="G476" s="53"/>
      <c r="H476" s="53"/>
      <c r="I476" s="53"/>
      <c r="J476" s="53"/>
    </row>
    <row r="477" spans="1:10" ht="12.75" customHeight="1">
      <c r="A477" s="54"/>
      <c r="B477" s="35"/>
      <c r="C477" s="35"/>
      <c r="D477" s="35" t="s">
        <v>145</v>
      </c>
      <c r="E477" s="35">
        <v>190</v>
      </c>
      <c r="F477" s="35">
        <v>190</v>
      </c>
      <c r="G477" s="53"/>
      <c r="H477" s="53"/>
      <c r="I477" s="53"/>
      <c r="J477" s="53"/>
    </row>
    <row r="478" spans="1:10" ht="12.75">
      <c r="A478" s="35">
        <v>108</v>
      </c>
      <c r="B478" s="35" t="s">
        <v>156</v>
      </c>
      <c r="C478" s="35">
        <v>40</v>
      </c>
      <c r="D478" s="35" t="s">
        <v>155</v>
      </c>
      <c r="E478" s="35">
        <v>40</v>
      </c>
      <c r="F478" s="35">
        <v>40</v>
      </c>
      <c r="G478" s="52">
        <v>4.56</v>
      </c>
      <c r="H478" s="52">
        <v>0.48</v>
      </c>
      <c r="I478" s="52">
        <v>29.52</v>
      </c>
      <c r="J478" s="52">
        <v>94</v>
      </c>
    </row>
    <row r="479" spans="1:10" ht="12.75">
      <c r="A479" s="35">
        <v>109</v>
      </c>
      <c r="B479" s="35" t="s">
        <v>154</v>
      </c>
      <c r="C479" s="35">
        <v>50</v>
      </c>
      <c r="D479" s="35" t="s">
        <v>153</v>
      </c>
      <c r="E479" s="35">
        <v>50</v>
      </c>
      <c r="F479" s="35">
        <v>50</v>
      </c>
      <c r="G479" s="33">
        <v>3.3</v>
      </c>
      <c r="H479" s="33">
        <v>0.6</v>
      </c>
      <c r="I479" s="33">
        <v>16.7</v>
      </c>
      <c r="J479" s="33">
        <v>87</v>
      </c>
    </row>
    <row r="480" spans="1:10" ht="13.8">
      <c r="A480" s="38" t="s">
        <v>152</v>
      </c>
      <c r="B480" s="37"/>
      <c r="C480" s="36"/>
      <c r="D480" s="47"/>
      <c r="E480" s="47"/>
      <c r="F480" s="47"/>
      <c r="G480" s="51">
        <f>SUM(G456:G479)</f>
        <v>27.88</v>
      </c>
      <c r="H480" s="51">
        <f>SUM(H456:H479)</f>
        <v>23.17</v>
      </c>
      <c r="I480" s="51">
        <f>SUM(I456:I479)</f>
        <v>92.85000000000001</v>
      </c>
      <c r="J480" s="51">
        <f>SUM(J456:J479)</f>
        <v>675.4</v>
      </c>
    </row>
    <row r="481" spans="1:10" ht="15.6">
      <c r="A481" s="50" t="s">
        <v>151</v>
      </c>
      <c r="B481" s="49"/>
      <c r="C481" s="48"/>
      <c r="D481" s="47"/>
      <c r="E481" s="47"/>
      <c r="F481" s="47"/>
      <c r="G481" s="42"/>
      <c r="H481" s="42"/>
      <c r="I481" s="42"/>
      <c r="J481" s="42"/>
    </row>
    <row r="482" spans="1:10" ht="12.75">
      <c r="A482" s="38" t="s">
        <v>150</v>
      </c>
      <c r="B482" s="37"/>
      <c r="C482" s="36"/>
      <c r="D482" s="35"/>
      <c r="E482" s="35"/>
      <c r="F482" s="35"/>
      <c r="G482" s="33"/>
      <c r="H482" s="33"/>
      <c r="I482" s="33"/>
      <c r="J482" s="33"/>
    </row>
    <row r="483" spans="1:10" ht="12.75">
      <c r="A483" s="35">
        <v>173</v>
      </c>
      <c r="B483" s="35" t="s">
        <v>60</v>
      </c>
      <c r="C483" s="35">
        <v>200</v>
      </c>
      <c r="D483" s="35" t="s">
        <v>143</v>
      </c>
      <c r="E483" s="35">
        <v>100</v>
      </c>
      <c r="F483" s="35">
        <v>100</v>
      </c>
      <c r="G483" s="33">
        <v>7.8</v>
      </c>
      <c r="H483" s="33">
        <v>9.46</v>
      </c>
      <c r="I483" s="33">
        <v>35.8</v>
      </c>
      <c r="J483" s="33">
        <v>283</v>
      </c>
    </row>
    <row r="484" spans="1:10" ht="26.4">
      <c r="A484" s="46" t="s">
        <v>149</v>
      </c>
      <c r="B484" s="35"/>
      <c r="C484" s="35"/>
      <c r="D484" s="46" t="s">
        <v>148</v>
      </c>
      <c r="E484" s="35" t="s">
        <v>147</v>
      </c>
      <c r="F484" s="35" t="s">
        <v>147</v>
      </c>
      <c r="G484" s="45"/>
      <c r="H484" s="45"/>
      <c r="I484" s="45"/>
      <c r="J484" s="45"/>
    </row>
    <row r="485" spans="1:10" ht="12.75">
      <c r="A485" s="35"/>
      <c r="B485" s="35"/>
      <c r="C485" s="35"/>
      <c r="D485" s="35" t="s">
        <v>146</v>
      </c>
      <c r="E485" s="35">
        <v>5</v>
      </c>
      <c r="F485" s="35">
        <v>5</v>
      </c>
      <c r="G485" s="45"/>
      <c r="H485" s="45"/>
      <c r="I485" s="45"/>
      <c r="J485" s="45"/>
    </row>
    <row r="486" spans="1:10" ht="12.75">
      <c r="A486" s="35"/>
      <c r="B486" s="35"/>
      <c r="C486" s="35"/>
      <c r="D486" s="35" t="s">
        <v>145</v>
      </c>
      <c r="E486" s="35">
        <v>60</v>
      </c>
      <c r="F486" s="35">
        <v>60</v>
      </c>
      <c r="G486" s="45"/>
      <c r="H486" s="45"/>
      <c r="I486" s="45"/>
      <c r="J486" s="45"/>
    </row>
    <row r="487" spans="1:10" ht="12.75">
      <c r="A487" s="35"/>
      <c r="B487" s="35"/>
      <c r="C487" s="35"/>
      <c r="D487" s="35" t="s">
        <v>141</v>
      </c>
      <c r="E487" s="35">
        <v>6</v>
      </c>
      <c r="F487" s="35">
        <v>6</v>
      </c>
      <c r="G487" s="45"/>
      <c r="H487" s="45"/>
      <c r="I487" s="45"/>
      <c r="J487" s="45"/>
    </row>
    <row r="488" spans="1:10" ht="12.75">
      <c r="A488" s="44">
        <v>7</v>
      </c>
      <c r="B488" s="35" t="s">
        <v>69</v>
      </c>
      <c r="C488" s="35" t="s">
        <v>79</v>
      </c>
      <c r="D488" s="35" t="s">
        <v>7</v>
      </c>
      <c r="E488" s="35">
        <v>40</v>
      </c>
      <c r="F488" s="35">
        <v>40</v>
      </c>
      <c r="G488" s="33">
        <v>5.58</v>
      </c>
      <c r="H488" s="33">
        <v>8.32</v>
      </c>
      <c r="I488" s="33">
        <v>14.84</v>
      </c>
      <c r="J488" s="33">
        <v>157</v>
      </c>
    </row>
    <row r="489" spans="1:10" ht="12.75">
      <c r="A489" s="43"/>
      <c r="B489" s="35"/>
      <c r="C489" s="35"/>
      <c r="D489" s="35" t="s">
        <v>127</v>
      </c>
      <c r="E489" s="35">
        <v>21</v>
      </c>
      <c r="F489" s="35">
        <v>20</v>
      </c>
      <c r="G489" s="42"/>
      <c r="H489" s="42"/>
      <c r="I489" s="42"/>
      <c r="J489" s="42"/>
    </row>
    <row r="490" spans="1:10" ht="12.75">
      <c r="A490" s="43"/>
      <c r="B490" s="35"/>
      <c r="C490" s="35"/>
      <c r="D490" s="35" t="s">
        <v>128</v>
      </c>
      <c r="E490" s="35">
        <v>5</v>
      </c>
      <c r="F490" s="35">
        <v>5</v>
      </c>
      <c r="G490" s="42"/>
      <c r="H490" s="42"/>
      <c r="I490" s="42"/>
      <c r="J490" s="42"/>
    </row>
    <row r="491" spans="1:10" ht="12.75">
      <c r="A491" s="41">
        <v>496</v>
      </c>
      <c r="B491" s="41" t="s">
        <v>0</v>
      </c>
      <c r="C491" s="41">
        <v>200</v>
      </c>
      <c r="D491" s="41" t="s">
        <v>144</v>
      </c>
      <c r="E491" s="41">
        <v>2.5</v>
      </c>
      <c r="F491" s="41">
        <v>2.5</v>
      </c>
      <c r="G491" s="40">
        <v>3.6</v>
      </c>
      <c r="H491" s="40">
        <v>3.3</v>
      </c>
      <c r="I491" s="40">
        <v>25</v>
      </c>
      <c r="J491" s="40">
        <v>144</v>
      </c>
    </row>
    <row r="492" spans="1:10" ht="12.75">
      <c r="A492" s="41"/>
      <c r="B492" s="41"/>
      <c r="C492" s="41"/>
      <c r="D492" s="41" t="s">
        <v>143</v>
      </c>
      <c r="E492" s="41">
        <v>100</v>
      </c>
      <c r="F492" s="41">
        <v>100</v>
      </c>
      <c r="G492" s="40"/>
      <c r="H492" s="40"/>
      <c r="I492" s="40"/>
      <c r="J492" s="40"/>
    </row>
    <row r="493" spans="1:10" ht="12.75" customHeight="1">
      <c r="A493" s="41"/>
      <c r="B493" s="41"/>
      <c r="C493" s="41"/>
      <c r="D493" s="41" t="s">
        <v>141</v>
      </c>
      <c r="E493" s="41">
        <v>20</v>
      </c>
      <c r="F493" s="41">
        <v>20</v>
      </c>
      <c r="G493" s="40"/>
      <c r="H493" s="40"/>
      <c r="I493" s="40"/>
      <c r="J493" s="40"/>
    </row>
    <row r="494" spans="1:10" ht="12.75" customHeight="1">
      <c r="A494" s="39">
        <v>482</v>
      </c>
      <c r="B494" s="35" t="s">
        <v>12</v>
      </c>
      <c r="C494" s="35">
        <v>100</v>
      </c>
      <c r="D494" s="35" t="s">
        <v>142</v>
      </c>
      <c r="E494" s="35">
        <v>104</v>
      </c>
      <c r="F494" s="34">
        <v>92</v>
      </c>
      <c r="G494" s="33">
        <v>0.3</v>
      </c>
      <c r="H494" s="33">
        <v>0.3</v>
      </c>
      <c r="I494" s="33">
        <v>14.8</v>
      </c>
      <c r="J494" s="33">
        <v>63</v>
      </c>
    </row>
    <row r="495" spans="1:10" ht="12.75" customHeight="1">
      <c r="A495" s="39"/>
      <c r="B495" s="35"/>
      <c r="C495" s="35"/>
      <c r="D495" s="35" t="s">
        <v>141</v>
      </c>
      <c r="E495" s="35"/>
      <c r="F495" s="34"/>
      <c r="G495" s="33"/>
      <c r="H495" s="33"/>
      <c r="I495" s="33"/>
      <c r="J495" s="33"/>
    </row>
    <row r="496" spans="1:10" ht="12.75" customHeight="1">
      <c r="A496" s="38" t="s">
        <v>140</v>
      </c>
      <c r="B496" s="37"/>
      <c r="C496" s="36"/>
      <c r="D496" s="35"/>
      <c r="E496" s="35"/>
      <c r="F496" s="34"/>
      <c r="G496" s="33">
        <f>SUM(G483:G495)</f>
        <v>17.28</v>
      </c>
      <c r="H496" s="33">
        <f>SUM(H483:H495)</f>
        <v>21.380000000000003</v>
      </c>
      <c r="I496" s="33">
        <f>SUM(I483:I495)</f>
        <v>90.44</v>
      </c>
      <c r="J496" s="33">
        <f>SUM(J483:J495)</f>
        <v>647</v>
      </c>
    </row>
    <row r="497" spans="1:10" ht="12.75" customHeight="1">
      <c r="A497" s="32"/>
      <c r="B497" s="32"/>
      <c r="C497" s="32"/>
      <c r="D497" s="32"/>
      <c r="E497" s="32"/>
      <c r="F497" s="32"/>
      <c r="G497" s="31"/>
      <c r="H497" s="31"/>
      <c r="I497" s="31"/>
      <c r="J497" s="31"/>
    </row>
    <row r="498" spans="1:10" ht="12.75" customHeight="1">
      <c r="A498" s="32"/>
      <c r="B498" s="32"/>
      <c r="C498" s="32"/>
      <c r="D498" s="32"/>
      <c r="E498" s="32"/>
      <c r="F498" s="32"/>
      <c r="G498" s="31"/>
      <c r="H498" s="31"/>
      <c r="I498" s="31"/>
      <c r="J498" s="31"/>
    </row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3.5" customHeight="1"/>
    <row r="508" ht="13.5" customHeight="1"/>
    <row r="509" ht="15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25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</sheetData>
  <sheetProtection selectLockedCells="1" selectUnlockedCells="1"/>
  <mergeCells count="66">
    <mergeCell ref="A291:C291"/>
    <mergeCell ref="A362:C362"/>
    <mergeCell ref="A341:F341"/>
    <mergeCell ref="A269:C269"/>
    <mergeCell ref="A455:C455"/>
    <mergeCell ref="A481:C481"/>
    <mergeCell ref="A480:C480"/>
    <mergeCell ref="A408:C408"/>
    <mergeCell ref="A339:C339"/>
    <mergeCell ref="A393:C393"/>
    <mergeCell ref="A312:C312"/>
    <mergeCell ref="A409:C409"/>
    <mergeCell ref="A342:C342"/>
    <mergeCell ref="A147:F147"/>
    <mergeCell ref="A195:F195"/>
    <mergeCell ref="A73:C73"/>
    <mergeCell ref="A70:F70"/>
    <mergeCell ref="A496:C496"/>
    <mergeCell ref="A482:C482"/>
    <mergeCell ref="A456:C456"/>
    <mergeCell ref="A439:C439"/>
    <mergeCell ref="A441:C441"/>
    <mergeCell ref="A440:C440"/>
    <mergeCell ref="A3:A4"/>
    <mergeCell ref="E3:F3"/>
    <mergeCell ref="G3:I3"/>
    <mergeCell ref="J3:J4"/>
    <mergeCell ref="A121:F121"/>
    <mergeCell ref="A122:C122"/>
    <mergeCell ref="A239:C239"/>
    <mergeCell ref="A197:C197"/>
    <mergeCell ref="A196:J196"/>
    <mergeCell ref="A210:F210"/>
    <mergeCell ref="A211:C211"/>
    <mergeCell ref="A1:L1"/>
    <mergeCell ref="A2:L2"/>
    <mergeCell ref="D3:D4"/>
    <mergeCell ref="C3:C4"/>
    <mergeCell ref="B3:B4"/>
    <mergeCell ref="A101:F101"/>
    <mergeCell ref="A257:C257"/>
    <mergeCell ref="A289:B289"/>
    <mergeCell ref="A363:C363"/>
    <mergeCell ref="A255:C255"/>
    <mergeCell ref="A270:C270"/>
    <mergeCell ref="A311:C311"/>
    <mergeCell ref="A290:F290"/>
    <mergeCell ref="A256:D256"/>
    <mergeCell ref="A238:J238"/>
    <mergeCell ref="A71:C71"/>
    <mergeCell ref="A391:C391"/>
    <mergeCell ref="A392:F392"/>
    <mergeCell ref="A237:C237"/>
    <mergeCell ref="A148:J148"/>
    <mergeCell ref="A150:C150"/>
    <mergeCell ref="A164:F164"/>
    <mergeCell ref="A165:C165"/>
    <mergeCell ref="A102:J102"/>
    <mergeCell ref="A103:C103"/>
    <mergeCell ref="A53:C53"/>
    <mergeCell ref="A52:F52"/>
    <mergeCell ref="A5:F5"/>
    <mergeCell ref="A6:C6"/>
    <mergeCell ref="A23:F23"/>
    <mergeCell ref="A24:C24"/>
    <mergeCell ref="A51:F51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">
      <selection activeCell="A1" sqref="A1:Q1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50390625" style="0" customWidth="1"/>
    <col min="4" max="5" width="5.50390625" style="0" customWidth="1"/>
    <col min="6" max="6" width="6.00390625" style="0" customWidth="1"/>
    <col min="7" max="7" width="5.875" style="0" customWidth="1"/>
    <col min="8" max="8" width="5.375" style="0" customWidth="1"/>
    <col min="9" max="9" width="6.50390625" style="0" customWidth="1"/>
    <col min="10" max="10" width="5.375" style="0" customWidth="1"/>
    <col min="11" max="11" width="5.875" style="0" customWidth="1"/>
    <col min="12" max="12" width="6.50390625" style="0" customWidth="1"/>
    <col min="13" max="13" width="6.875" style="0" customWidth="1"/>
    <col min="14" max="14" width="6.50390625" style="0" customWidth="1"/>
    <col min="15" max="15" width="6.125" style="0" customWidth="1"/>
    <col min="16" max="16" width="6.625" style="0" customWidth="1"/>
    <col min="17" max="17" width="7.50390625" style="0" customWidth="1"/>
    <col min="18" max="18" width="6.875" style="0" customWidth="1"/>
    <col min="19" max="19" width="5.875" style="0" customWidth="1"/>
  </cols>
  <sheetData>
    <row r="1" spans="1:18" ht="18.75" customHeight="1">
      <c r="A1" s="174" t="s">
        <v>394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</row>
    <row r="2" spans="1:19" ht="24" customHeight="1">
      <c r="A2" s="171" t="s">
        <v>393</v>
      </c>
      <c r="B2" s="170" t="s">
        <v>392</v>
      </c>
      <c r="C2" s="170" t="s">
        <v>391</v>
      </c>
      <c r="D2" s="167">
        <v>1</v>
      </c>
      <c r="E2" s="167">
        <v>2</v>
      </c>
      <c r="F2" s="167">
        <v>3</v>
      </c>
      <c r="G2" s="167">
        <v>4</v>
      </c>
      <c r="H2" s="169">
        <v>5</v>
      </c>
      <c r="I2" s="169">
        <v>6</v>
      </c>
      <c r="J2" s="167">
        <v>7</v>
      </c>
      <c r="K2" s="167">
        <v>8</v>
      </c>
      <c r="L2" s="167">
        <v>9</v>
      </c>
      <c r="M2" s="167">
        <v>10</v>
      </c>
      <c r="N2" s="168">
        <v>11</v>
      </c>
      <c r="O2" s="168">
        <v>12</v>
      </c>
      <c r="P2" s="167" t="s">
        <v>390</v>
      </c>
      <c r="Q2" s="166" t="s">
        <v>389</v>
      </c>
      <c r="R2" s="165" t="s">
        <v>388</v>
      </c>
      <c r="S2" s="172" t="s">
        <v>387</v>
      </c>
    </row>
    <row r="3" spans="1:19" ht="2.25" customHeight="1">
      <c r="A3" s="171"/>
      <c r="B3" s="170"/>
      <c r="C3" s="170"/>
      <c r="D3" s="167"/>
      <c r="E3" s="167"/>
      <c r="F3" s="167"/>
      <c r="G3" s="167"/>
      <c r="H3" s="169"/>
      <c r="I3" s="169"/>
      <c r="J3" s="167"/>
      <c r="K3" s="167"/>
      <c r="L3" s="167"/>
      <c r="M3" s="167"/>
      <c r="N3" s="168"/>
      <c r="O3" s="168"/>
      <c r="P3" s="167"/>
      <c r="Q3" s="166"/>
      <c r="R3" s="165"/>
      <c r="S3" s="94"/>
    </row>
    <row r="4" spans="1:19" ht="18" customHeight="1">
      <c r="A4" s="158" t="s">
        <v>153</v>
      </c>
      <c r="B4" s="148">
        <v>48</v>
      </c>
      <c r="C4" s="147">
        <f>B4*12</f>
        <v>576</v>
      </c>
      <c r="D4" s="146">
        <v>50</v>
      </c>
      <c r="E4" s="146">
        <v>50</v>
      </c>
      <c r="F4" s="146">
        <v>50</v>
      </c>
      <c r="G4" s="146">
        <v>50</v>
      </c>
      <c r="H4" s="162">
        <v>50</v>
      </c>
      <c r="I4" s="162">
        <v>50</v>
      </c>
      <c r="J4" s="162">
        <v>50</v>
      </c>
      <c r="K4" s="146">
        <v>50</v>
      </c>
      <c r="L4" s="146">
        <v>50</v>
      </c>
      <c r="M4" s="146">
        <v>50</v>
      </c>
      <c r="N4" s="146">
        <v>50</v>
      </c>
      <c r="O4" s="146">
        <v>50</v>
      </c>
      <c r="P4" s="145">
        <f>SUM(D4:O4)</f>
        <v>600</v>
      </c>
      <c r="Q4" s="144">
        <f>SUM(D4:O4)/12</f>
        <v>50</v>
      </c>
      <c r="R4" s="143">
        <f>Q4-B4</f>
        <v>2</v>
      </c>
      <c r="S4" s="142">
        <f>Q4*5%</f>
        <v>2.5</v>
      </c>
    </row>
    <row r="5" spans="1:19" ht="18" customHeight="1">
      <c r="A5" s="164" t="s">
        <v>386</v>
      </c>
      <c r="B5" s="148">
        <v>90</v>
      </c>
      <c r="C5" s="147">
        <f>B5*12</f>
        <v>1080</v>
      </c>
      <c r="D5" s="152">
        <v>80</v>
      </c>
      <c r="E5" s="152">
        <v>90</v>
      </c>
      <c r="F5" s="152">
        <v>80</v>
      </c>
      <c r="G5" s="152">
        <v>80</v>
      </c>
      <c r="H5" s="162">
        <v>80</v>
      </c>
      <c r="I5" s="162">
        <v>95</v>
      </c>
      <c r="J5" s="162">
        <v>80</v>
      </c>
      <c r="K5" s="152">
        <v>101</v>
      </c>
      <c r="L5" s="152">
        <v>80</v>
      </c>
      <c r="M5" s="152">
        <v>90</v>
      </c>
      <c r="N5" s="152">
        <v>90</v>
      </c>
      <c r="O5" s="152">
        <v>80</v>
      </c>
      <c r="P5" s="145">
        <f>SUM(D5:O5)</f>
        <v>1026</v>
      </c>
      <c r="Q5" s="144">
        <f>SUM(D5:O5)/12</f>
        <v>85.5</v>
      </c>
      <c r="R5" s="143">
        <f>Q5-B5</f>
        <v>-4.5</v>
      </c>
      <c r="S5" s="142">
        <v>3.9</v>
      </c>
    </row>
    <row r="6" spans="1:19" ht="18" customHeight="1">
      <c r="A6" s="151" t="s">
        <v>219</v>
      </c>
      <c r="B6" s="148">
        <v>10.5</v>
      </c>
      <c r="C6" s="147">
        <f>B6*12</f>
        <v>126</v>
      </c>
      <c r="D6" s="146">
        <v>41</v>
      </c>
      <c r="E6" s="146">
        <v>31.5</v>
      </c>
      <c r="F6" s="146">
        <v>36</v>
      </c>
      <c r="G6" s="146">
        <v>27.2</v>
      </c>
      <c r="H6" s="146">
        <v>46.5</v>
      </c>
      <c r="I6" s="146"/>
      <c r="J6" s="146">
        <v>24.3</v>
      </c>
      <c r="K6" s="146">
        <v>28.4</v>
      </c>
      <c r="L6" s="146">
        <v>34.6</v>
      </c>
      <c r="M6" s="146">
        <v>26</v>
      </c>
      <c r="N6" s="152">
        <v>28.7</v>
      </c>
      <c r="O6" s="152"/>
      <c r="P6" s="145">
        <f>SUM(D6:O6)</f>
        <v>324.2</v>
      </c>
      <c r="Q6" s="144">
        <f>SUM(D6:O6)/12</f>
        <v>27.016666666666666</v>
      </c>
      <c r="R6" s="143">
        <f>Q6-B6</f>
        <v>16.516666666666666</v>
      </c>
      <c r="S6" s="142">
        <f>Q6*5%</f>
        <v>1.3508333333333333</v>
      </c>
    </row>
    <row r="7" spans="1:19" ht="18" customHeight="1">
      <c r="A7" s="158" t="s">
        <v>385</v>
      </c>
      <c r="B7" s="157">
        <v>27</v>
      </c>
      <c r="C7" s="147">
        <f>B7*12</f>
        <v>324</v>
      </c>
      <c r="D7" s="152">
        <v>77</v>
      </c>
      <c r="E7" s="152">
        <v>76.2</v>
      </c>
      <c r="F7" s="152">
        <v>37</v>
      </c>
      <c r="G7" s="152">
        <v>126</v>
      </c>
      <c r="H7" s="152"/>
      <c r="I7" s="152">
        <v>69</v>
      </c>
      <c r="J7" s="152">
        <v>10</v>
      </c>
      <c r="K7" s="152">
        <v>57</v>
      </c>
      <c r="L7" s="152">
        <v>88.6</v>
      </c>
      <c r="M7" s="152">
        <v>16</v>
      </c>
      <c r="N7" s="152">
        <v>52</v>
      </c>
      <c r="O7" s="152">
        <v>135</v>
      </c>
      <c r="P7" s="145">
        <f>SUM(D7:O7)</f>
        <v>743.8</v>
      </c>
      <c r="Q7" s="144">
        <f>SUM(D7:O7)/12</f>
        <v>61.98333333333333</v>
      </c>
      <c r="R7" s="143">
        <f>Q7-B7</f>
        <v>34.98333333333333</v>
      </c>
      <c r="S7" s="142">
        <f>Q7*5%</f>
        <v>3.0991666666666666</v>
      </c>
    </row>
    <row r="8" spans="1:19" ht="18" customHeight="1">
      <c r="A8" s="158" t="s">
        <v>384</v>
      </c>
      <c r="B8" s="148">
        <v>9</v>
      </c>
      <c r="C8" s="147">
        <f>B8*12</f>
        <v>108</v>
      </c>
      <c r="D8" s="146">
        <v>51</v>
      </c>
      <c r="E8" s="146"/>
      <c r="F8" s="146"/>
      <c r="G8" s="146"/>
      <c r="H8" s="146">
        <v>51</v>
      </c>
      <c r="I8" s="146"/>
      <c r="J8" s="146">
        <v>51</v>
      </c>
      <c r="K8" s="146"/>
      <c r="L8" s="146"/>
      <c r="M8" s="146">
        <v>51</v>
      </c>
      <c r="N8" s="146"/>
      <c r="O8" s="146"/>
      <c r="P8" s="145">
        <f>SUM(D8:O8)</f>
        <v>204</v>
      </c>
      <c r="Q8" s="144">
        <f>SUM(D8:O8)/12</f>
        <v>17</v>
      </c>
      <c r="R8" s="143">
        <f>Q8-B8</f>
        <v>8</v>
      </c>
      <c r="S8" s="142">
        <f>Q8*5%</f>
        <v>0.8500000000000001</v>
      </c>
    </row>
    <row r="9" spans="1:19" ht="18" customHeight="1">
      <c r="A9" s="164" t="s">
        <v>383</v>
      </c>
      <c r="B9" s="148">
        <v>112.8</v>
      </c>
      <c r="C9" s="147">
        <f>B9*12</f>
        <v>1353.6</v>
      </c>
      <c r="D9" s="146">
        <v>66.6</v>
      </c>
      <c r="E9" s="146">
        <v>249.5</v>
      </c>
      <c r="F9" s="146">
        <v>196</v>
      </c>
      <c r="G9" s="146">
        <v>80</v>
      </c>
      <c r="H9" s="146">
        <v>224.8</v>
      </c>
      <c r="I9" s="146">
        <v>46</v>
      </c>
      <c r="J9" s="146"/>
      <c r="K9" s="146">
        <v>74.4</v>
      </c>
      <c r="L9" s="146">
        <v>21.4</v>
      </c>
      <c r="M9" s="146">
        <v>269.9</v>
      </c>
      <c r="N9" s="146">
        <v>196</v>
      </c>
      <c r="O9" s="146">
        <v>48</v>
      </c>
      <c r="P9" s="145">
        <f>SUM(D9:O9)</f>
        <v>1472.6</v>
      </c>
      <c r="Q9" s="144">
        <f>SUM(D9:O9)/12</f>
        <v>122.71666666666665</v>
      </c>
      <c r="R9" s="143">
        <f>Q9-B9</f>
        <v>9.916666666666657</v>
      </c>
      <c r="S9" s="142">
        <v>3.6</v>
      </c>
    </row>
    <row r="10" spans="1:19" ht="18" customHeight="1">
      <c r="A10" s="153" t="s">
        <v>382</v>
      </c>
      <c r="B10" s="148">
        <v>208</v>
      </c>
      <c r="C10" s="147">
        <f>B10*12</f>
        <v>2496</v>
      </c>
      <c r="D10" s="146">
        <v>72.5</v>
      </c>
      <c r="E10" s="146">
        <v>201.2</v>
      </c>
      <c r="F10" s="146">
        <v>174.7</v>
      </c>
      <c r="G10" s="146">
        <v>243</v>
      </c>
      <c r="H10" s="154">
        <v>186.2</v>
      </c>
      <c r="I10" s="146">
        <v>340.2</v>
      </c>
      <c r="J10" s="146">
        <v>240.5</v>
      </c>
      <c r="K10" s="152">
        <v>354.8</v>
      </c>
      <c r="L10" s="152">
        <v>162.5</v>
      </c>
      <c r="M10" s="152">
        <v>152</v>
      </c>
      <c r="N10" s="146">
        <v>216</v>
      </c>
      <c r="O10" s="146">
        <v>114.4</v>
      </c>
      <c r="P10" s="145">
        <f>SUM(D10:O10)</f>
        <v>2458</v>
      </c>
      <c r="Q10" s="144">
        <f>SUM(D10:O10)/12</f>
        <v>204.83333333333334</v>
      </c>
      <c r="R10" s="143">
        <f>Q10-B10</f>
        <v>-3.166666666666657</v>
      </c>
      <c r="S10" s="142">
        <v>4.9</v>
      </c>
    </row>
    <row r="11" spans="1:19" ht="18" customHeight="1">
      <c r="A11" s="159" t="s">
        <v>381</v>
      </c>
      <c r="B11" s="163">
        <v>100</v>
      </c>
      <c r="C11" s="147">
        <f>B11*12</f>
        <v>1200</v>
      </c>
      <c r="D11" s="162">
        <v>104</v>
      </c>
      <c r="E11" s="162">
        <v>136</v>
      </c>
      <c r="F11" s="162">
        <v>30</v>
      </c>
      <c r="G11" s="162">
        <v>30</v>
      </c>
      <c r="H11" s="162">
        <v>134</v>
      </c>
      <c r="I11" s="162">
        <v>45.4</v>
      </c>
      <c r="J11" s="162">
        <v>144</v>
      </c>
      <c r="K11" s="162">
        <v>40</v>
      </c>
      <c r="L11" s="162">
        <v>40</v>
      </c>
      <c r="M11" s="162">
        <v>144</v>
      </c>
      <c r="N11" s="162">
        <v>144</v>
      </c>
      <c r="O11" s="162">
        <v>196</v>
      </c>
      <c r="P11" s="145">
        <f>SUM(D11:O11)</f>
        <v>1187.4</v>
      </c>
      <c r="Q11" s="144">
        <f>SUM(D11:O11)/12</f>
        <v>98.95</v>
      </c>
      <c r="R11" s="143">
        <f>Q11-B11</f>
        <v>-1.0499999999999972</v>
      </c>
      <c r="S11" s="142">
        <f>Q11*5%</f>
        <v>4.947500000000001</v>
      </c>
    </row>
    <row r="12" spans="1:19" ht="18" customHeight="1">
      <c r="A12" s="161" t="s">
        <v>380</v>
      </c>
      <c r="B12" s="148">
        <v>12</v>
      </c>
      <c r="C12" s="147">
        <f>B12*12</f>
        <v>144</v>
      </c>
      <c r="D12" s="146">
        <v>25</v>
      </c>
      <c r="E12" s="146"/>
      <c r="F12" s="146"/>
      <c r="G12" s="146"/>
      <c r="H12" s="146">
        <v>20</v>
      </c>
      <c r="I12" s="146"/>
      <c r="J12" s="146"/>
      <c r="K12" s="152"/>
      <c r="L12" s="146">
        <v>20</v>
      </c>
      <c r="M12" s="146"/>
      <c r="N12" s="146">
        <v>25</v>
      </c>
      <c r="O12" s="146"/>
      <c r="P12" s="145">
        <f>SUM(D12:O12)</f>
        <v>90</v>
      </c>
      <c r="Q12" s="144">
        <f>SUM(D12:O12)/12</f>
        <v>7.5</v>
      </c>
      <c r="R12" s="143">
        <f>Q12-B12</f>
        <v>-4.5</v>
      </c>
      <c r="S12" s="142">
        <f>Q12*5%</f>
        <v>0.375</v>
      </c>
    </row>
    <row r="13" spans="1:19" ht="18" customHeight="1">
      <c r="A13" s="159" t="s">
        <v>166</v>
      </c>
      <c r="B13" s="163">
        <v>48</v>
      </c>
      <c r="C13" s="147">
        <f>B13*12</f>
        <v>576</v>
      </c>
      <c r="D13" s="162">
        <v>42</v>
      </c>
      <c r="E13" s="162">
        <v>44.8</v>
      </c>
      <c r="F13" s="162">
        <v>107</v>
      </c>
      <c r="G13" s="162">
        <v>187.7</v>
      </c>
      <c r="H13" s="162"/>
      <c r="I13" s="162">
        <v>111</v>
      </c>
      <c r="J13" s="162">
        <v>90.4</v>
      </c>
      <c r="K13" s="162"/>
      <c r="L13" s="162">
        <v>77</v>
      </c>
      <c r="M13" s="162"/>
      <c r="N13" s="162">
        <v>83</v>
      </c>
      <c r="O13" s="162">
        <v>107.8</v>
      </c>
      <c r="P13" s="145">
        <f>SUM(D13:O13)</f>
        <v>850.6999999999999</v>
      </c>
      <c r="Q13" s="144">
        <f>SUM(D13:O13)/12</f>
        <v>70.89166666666667</v>
      </c>
      <c r="R13" s="143">
        <f>Q13-B13</f>
        <v>22.891666666666666</v>
      </c>
      <c r="S13" s="142">
        <f>Q13*5%</f>
        <v>3.5445833333333336</v>
      </c>
    </row>
    <row r="14" spans="1:19" ht="18" customHeight="1">
      <c r="A14" s="161" t="s">
        <v>379</v>
      </c>
      <c r="B14" s="148">
        <v>26</v>
      </c>
      <c r="C14" s="147">
        <f>B14*12</f>
        <v>312</v>
      </c>
      <c r="D14" s="146">
        <v>20</v>
      </c>
      <c r="E14" s="146">
        <v>87.2</v>
      </c>
      <c r="F14" s="146"/>
      <c r="G14" s="146"/>
      <c r="H14" s="146"/>
      <c r="I14" s="146">
        <v>122</v>
      </c>
      <c r="J14" s="146">
        <v>20</v>
      </c>
      <c r="K14" s="146">
        <v>122</v>
      </c>
      <c r="L14" s="146"/>
      <c r="M14" s="146">
        <v>67.2</v>
      </c>
      <c r="N14" s="146"/>
      <c r="O14" s="146">
        <v>26</v>
      </c>
      <c r="P14" s="145">
        <f>SUM(D14:O14)</f>
        <v>464.4</v>
      </c>
      <c r="Q14" s="144">
        <f>SUM(D14:O14)/12</f>
        <v>38.699999999999996</v>
      </c>
      <c r="R14" s="143">
        <f>Q14-B14</f>
        <v>12.699999999999996</v>
      </c>
      <c r="S14" s="142">
        <f>Q14*5%</f>
        <v>1.9349999999999998</v>
      </c>
    </row>
    <row r="15" spans="1:19" ht="18" customHeight="1">
      <c r="A15" s="161" t="s">
        <v>213</v>
      </c>
      <c r="B15" s="148"/>
      <c r="C15" s="147"/>
      <c r="D15" s="146"/>
      <c r="E15" s="146"/>
      <c r="F15" s="146"/>
      <c r="G15" s="146"/>
      <c r="H15" s="146">
        <v>52</v>
      </c>
      <c r="I15" s="146"/>
      <c r="J15" s="146"/>
      <c r="K15" s="146"/>
      <c r="L15" s="146"/>
      <c r="M15" s="146">
        <v>52</v>
      </c>
      <c r="N15" s="146"/>
      <c r="O15" s="146"/>
      <c r="P15" s="145"/>
      <c r="Q15" s="144"/>
      <c r="R15" s="143"/>
      <c r="S15" s="142"/>
    </row>
    <row r="16" spans="1:19" ht="18" customHeight="1">
      <c r="A16" s="159" t="s">
        <v>378</v>
      </c>
      <c r="B16" s="148">
        <v>38</v>
      </c>
      <c r="C16" s="147">
        <f>B16*12</f>
        <v>456</v>
      </c>
      <c r="D16" s="146"/>
      <c r="E16" s="146"/>
      <c r="F16" s="146">
        <v>32</v>
      </c>
      <c r="G16" s="146"/>
      <c r="H16" s="154">
        <v>80.7</v>
      </c>
      <c r="I16" s="154"/>
      <c r="J16" s="154"/>
      <c r="K16" s="146">
        <v>120</v>
      </c>
      <c r="L16" s="154"/>
      <c r="M16" s="154">
        <v>80.7</v>
      </c>
      <c r="N16" s="154"/>
      <c r="O16" s="154"/>
      <c r="P16" s="145">
        <f>SUM(D16:O16)</f>
        <v>313.4</v>
      </c>
      <c r="Q16" s="144">
        <f>SUM(D16:O16)/12</f>
        <v>26.116666666666664</v>
      </c>
      <c r="R16" s="143">
        <f>Q16-B16</f>
        <v>-11.883333333333336</v>
      </c>
      <c r="S16" s="142">
        <f>Q16*5%</f>
        <v>1.3058333333333332</v>
      </c>
    </row>
    <row r="17" spans="1:19" ht="18" customHeight="1">
      <c r="A17" s="160" t="s">
        <v>143</v>
      </c>
      <c r="B17" s="148">
        <v>150</v>
      </c>
      <c r="C17" s="147">
        <f>B17*12</f>
        <v>1800</v>
      </c>
      <c r="D17" s="146">
        <v>225</v>
      </c>
      <c r="E17" s="146">
        <v>50</v>
      </c>
      <c r="F17" s="146">
        <v>83</v>
      </c>
      <c r="G17" s="146">
        <v>79</v>
      </c>
      <c r="H17" s="146">
        <v>179</v>
      </c>
      <c r="I17" s="146"/>
      <c r="J17" s="146">
        <v>25</v>
      </c>
      <c r="K17" s="146">
        <v>100</v>
      </c>
      <c r="L17" s="146">
        <v>77</v>
      </c>
      <c r="M17" s="146">
        <v>29</v>
      </c>
      <c r="N17" s="146">
        <v>100</v>
      </c>
      <c r="O17" s="146">
        <v>400</v>
      </c>
      <c r="P17" s="145">
        <f>SUM(D17:O17)</f>
        <v>1347</v>
      </c>
      <c r="Q17" s="144">
        <f>SUM(D17:O17)/12</f>
        <v>112.25</v>
      </c>
      <c r="R17" s="143">
        <f>Q17-B17</f>
        <v>-37.75</v>
      </c>
      <c r="S17" s="142">
        <v>7.3</v>
      </c>
    </row>
    <row r="18" spans="1:19" ht="18" customHeight="1">
      <c r="A18" s="153" t="s">
        <v>329</v>
      </c>
      <c r="B18" s="157">
        <v>30</v>
      </c>
      <c r="C18" s="147">
        <f>B18*12</f>
        <v>360</v>
      </c>
      <c r="D18" s="152"/>
      <c r="E18" s="152">
        <v>25</v>
      </c>
      <c r="F18" s="152">
        <v>114</v>
      </c>
      <c r="G18" s="152"/>
      <c r="H18" s="152"/>
      <c r="I18" s="152"/>
      <c r="J18" s="152"/>
      <c r="K18" s="152"/>
      <c r="L18" s="152">
        <v>114</v>
      </c>
      <c r="M18" s="152">
        <v>16.5</v>
      </c>
      <c r="N18" s="152"/>
      <c r="O18" s="152">
        <v>20</v>
      </c>
      <c r="P18" s="145">
        <f>SUM(D18:O18)</f>
        <v>289.5</v>
      </c>
      <c r="Q18" s="144">
        <f>SUM(D18:O18)/12</f>
        <v>24.125</v>
      </c>
      <c r="R18" s="143">
        <f>Q18-B18</f>
        <v>-5.875</v>
      </c>
      <c r="S18" s="142">
        <f>Q18*5%</f>
        <v>1.20625</v>
      </c>
    </row>
    <row r="19" spans="1:19" ht="18" customHeight="1">
      <c r="A19" s="159" t="s">
        <v>1</v>
      </c>
      <c r="B19" s="148">
        <v>6</v>
      </c>
      <c r="C19" s="147">
        <f>B19*12</f>
        <v>72</v>
      </c>
      <c r="D19" s="146"/>
      <c r="E19" s="146">
        <v>10</v>
      </c>
      <c r="F19" s="146"/>
      <c r="G19" s="146">
        <v>15</v>
      </c>
      <c r="H19" s="146">
        <v>10</v>
      </c>
      <c r="I19" s="146"/>
      <c r="J19" s="146"/>
      <c r="K19" s="146">
        <v>10</v>
      </c>
      <c r="L19" s="146"/>
      <c r="M19" s="146"/>
      <c r="N19" s="146">
        <v>15</v>
      </c>
      <c r="O19" s="146">
        <v>10</v>
      </c>
      <c r="P19" s="145">
        <f>SUM(D19:O19)</f>
        <v>70</v>
      </c>
      <c r="Q19" s="144">
        <f>SUM(D19:O19)/12</f>
        <v>5.833333333333333</v>
      </c>
      <c r="R19" s="143">
        <f>Q19-B19</f>
        <v>-0.16666666666666696</v>
      </c>
      <c r="S19" s="142">
        <f>Q19*5%</f>
        <v>0.2916666666666667</v>
      </c>
    </row>
    <row r="20" spans="1:19" ht="18" customHeight="1">
      <c r="A20" s="151" t="s">
        <v>167</v>
      </c>
      <c r="B20" s="148">
        <v>105</v>
      </c>
      <c r="C20" s="147">
        <f>B20*12</f>
        <v>1260</v>
      </c>
      <c r="D20" s="146"/>
      <c r="E20" s="146"/>
      <c r="F20" s="146">
        <v>3.7</v>
      </c>
      <c r="G20" s="152"/>
      <c r="H20" s="152"/>
      <c r="I20" s="152"/>
      <c r="J20" s="152">
        <v>25</v>
      </c>
      <c r="K20" s="152">
        <v>25</v>
      </c>
      <c r="L20" s="152"/>
      <c r="M20" s="152">
        <v>15</v>
      </c>
      <c r="N20" s="152"/>
      <c r="O20" s="152">
        <v>10</v>
      </c>
      <c r="P20" s="145">
        <f>SUM(D20:O20)</f>
        <v>78.7</v>
      </c>
      <c r="Q20" s="144">
        <f>SUM(D20:O20)/12</f>
        <v>6.558333333333334</v>
      </c>
      <c r="R20" s="143">
        <f>Q20-B20</f>
        <v>-98.44166666666666</v>
      </c>
      <c r="S20" s="142">
        <f>Q20*5%</f>
        <v>0.3279166666666667</v>
      </c>
    </row>
    <row r="21" spans="1:19" ht="18" customHeight="1">
      <c r="A21" s="158" t="s">
        <v>377</v>
      </c>
      <c r="B21" s="157">
        <v>18</v>
      </c>
      <c r="C21" s="147">
        <f>B21*12</f>
        <v>216</v>
      </c>
      <c r="D21" s="152">
        <v>21.5</v>
      </c>
      <c r="E21" s="152">
        <v>26.5</v>
      </c>
      <c r="F21" s="152">
        <v>21.8</v>
      </c>
      <c r="G21" s="152">
        <v>17.3</v>
      </c>
      <c r="H21" s="152">
        <v>17.5</v>
      </c>
      <c r="I21" s="152">
        <v>23</v>
      </c>
      <c r="J21" s="152">
        <v>28.2</v>
      </c>
      <c r="K21" s="152">
        <v>28.2</v>
      </c>
      <c r="L21" s="152">
        <v>25</v>
      </c>
      <c r="M21" s="152">
        <v>14.4</v>
      </c>
      <c r="N21" s="152">
        <v>13.3</v>
      </c>
      <c r="O21" s="152">
        <v>13</v>
      </c>
      <c r="P21" s="145">
        <f>SUM(D21:O21)</f>
        <v>249.7</v>
      </c>
      <c r="Q21" s="144">
        <f>SUM(D21:O21)/12</f>
        <v>20.808333333333334</v>
      </c>
      <c r="R21" s="143">
        <f>Q21-B21</f>
        <v>2.8083333333333336</v>
      </c>
      <c r="S21" s="142">
        <f>Q21*5%</f>
        <v>1.0404166666666668</v>
      </c>
    </row>
    <row r="22" spans="1:19" ht="18" customHeight="1">
      <c r="A22" s="158" t="s">
        <v>376</v>
      </c>
      <c r="B22" s="157">
        <v>9</v>
      </c>
      <c r="C22" s="147">
        <f>B22*12</f>
        <v>108</v>
      </c>
      <c r="D22" s="152">
        <v>18.5</v>
      </c>
      <c r="E22" s="152">
        <v>12</v>
      </c>
      <c r="F22" s="152">
        <v>6</v>
      </c>
      <c r="G22" s="152">
        <v>20.5</v>
      </c>
      <c r="H22" s="152">
        <v>9</v>
      </c>
      <c r="I22" s="152">
        <v>20</v>
      </c>
      <c r="J22" s="152">
        <v>11.5</v>
      </c>
      <c r="K22" s="152">
        <v>15</v>
      </c>
      <c r="L22" s="152">
        <v>19</v>
      </c>
      <c r="M22" s="152">
        <v>18.5</v>
      </c>
      <c r="N22" s="152">
        <v>2.5</v>
      </c>
      <c r="O22" s="152">
        <v>28</v>
      </c>
      <c r="P22" s="145">
        <f>SUM(D22:O22)</f>
        <v>180.5</v>
      </c>
      <c r="Q22" s="144">
        <f>SUM(D22:O22)/12</f>
        <v>15.041666666666666</v>
      </c>
      <c r="R22" s="143">
        <f>Q22-B22</f>
        <v>6.041666666666666</v>
      </c>
      <c r="S22" s="142">
        <f>Q22*5%</f>
        <v>0.7520833333333333</v>
      </c>
    </row>
    <row r="23" spans="1:19" ht="18" customHeight="1">
      <c r="A23" s="156" t="s">
        <v>222</v>
      </c>
      <c r="B23" s="155">
        <v>28</v>
      </c>
      <c r="C23" s="147">
        <f>B23*12</f>
        <v>336</v>
      </c>
      <c r="D23" s="154">
        <v>41.6</v>
      </c>
      <c r="E23" s="154">
        <v>6</v>
      </c>
      <c r="F23" s="154">
        <v>10</v>
      </c>
      <c r="G23" s="154"/>
      <c r="H23" s="154">
        <v>5</v>
      </c>
      <c r="I23" s="154"/>
      <c r="J23" s="154">
        <v>40</v>
      </c>
      <c r="K23" s="154"/>
      <c r="L23" s="154">
        <v>50</v>
      </c>
      <c r="M23" s="154"/>
      <c r="N23" s="154">
        <v>2.8</v>
      </c>
      <c r="O23" s="154"/>
      <c r="P23" s="145">
        <f>SUM(D23:O23)</f>
        <v>155.4</v>
      </c>
      <c r="Q23" s="144">
        <f>SUM(D23:O23)/12</f>
        <v>12.950000000000001</v>
      </c>
      <c r="R23" s="143">
        <f>Q23-B23</f>
        <v>-15.049999999999999</v>
      </c>
      <c r="S23" s="142">
        <f>Q23*5%</f>
        <v>0.6475000000000001</v>
      </c>
    </row>
    <row r="24" spans="1:19" ht="18" customHeight="1">
      <c r="A24" s="153" t="s">
        <v>141</v>
      </c>
      <c r="B24" s="148">
        <v>24</v>
      </c>
      <c r="C24" s="147">
        <f>B24*12</f>
        <v>288</v>
      </c>
      <c r="D24" s="152">
        <v>32.5</v>
      </c>
      <c r="E24" s="152">
        <v>30</v>
      </c>
      <c r="F24" s="152">
        <v>37.3</v>
      </c>
      <c r="G24" s="152">
        <v>31</v>
      </c>
      <c r="H24" s="152">
        <v>28</v>
      </c>
      <c r="I24" s="152">
        <v>28</v>
      </c>
      <c r="J24" s="152">
        <v>31.5</v>
      </c>
      <c r="K24" s="152">
        <v>28</v>
      </c>
      <c r="L24" s="152">
        <v>28</v>
      </c>
      <c r="M24" s="152">
        <v>29.3</v>
      </c>
      <c r="N24" s="152">
        <v>33.3</v>
      </c>
      <c r="O24" s="152">
        <v>44.5</v>
      </c>
      <c r="P24" s="145">
        <f>SUM(D24:O24)</f>
        <v>381.40000000000003</v>
      </c>
      <c r="Q24" s="144">
        <f>SUM(D24:O24)/12</f>
        <v>31.783333333333335</v>
      </c>
      <c r="R24" s="143">
        <f>Q24-B24</f>
        <v>7.783333333333335</v>
      </c>
      <c r="S24" s="142">
        <f>Q24*5%</f>
        <v>1.5891666666666668</v>
      </c>
    </row>
    <row r="25" spans="1:19" ht="18" customHeight="1">
      <c r="A25" s="151" t="s">
        <v>375</v>
      </c>
      <c r="B25" s="150">
        <v>0.24</v>
      </c>
      <c r="C25" s="147">
        <f>B25*12</f>
        <v>2.88</v>
      </c>
      <c r="D25" s="146"/>
      <c r="E25" s="146">
        <v>0.35</v>
      </c>
      <c r="F25" s="146">
        <v>0.35</v>
      </c>
      <c r="G25" s="146">
        <v>0.35</v>
      </c>
      <c r="H25" s="146">
        <v>0.35</v>
      </c>
      <c r="I25" s="146"/>
      <c r="J25" s="146"/>
      <c r="K25" s="146">
        <v>0.35</v>
      </c>
      <c r="L25" s="146"/>
      <c r="M25" s="146">
        <v>0.35</v>
      </c>
      <c r="N25" s="146">
        <v>0.35</v>
      </c>
      <c r="O25" s="146">
        <v>0.35</v>
      </c>
      <c r="P25" s="145">
        <f>SUM(D25:O25)</f>
        <v>2.8000000000000003</v>
      </c>
      <c r="Q25" s="144">
        <f>SUM(D25:O25)/12</f>
        <v>0.23333333333333336</v>
      </c>
      <c r="R25" s="143">
        <f>Q25-B25</f>
        <v>-0.006666666666666626</v>
      </c>
      <c r="S25" s="142">
        <f>Q25*5%</f>
        <v>0.011666666666666669</v>
      </c>
    </row>
    <row r="26" spans="1:19" ht="18" customHeight="1">
      <c r="A26" s="151" t="s">
        <v>144</v>
      </c>
      <c r="B26" s="150">
        <v>0.72</v>
      </c>
      <c r="C26" s="147">
        <f>B26*12</f>
        <v>8.64</v>
      </c>
      <c r="D26" s="146">
        <v>2.5</v>
      </c>
      <c r="E26" s="146"/>
      <c r="F26" s="146"/>
      <c r="G26" s="146"/>
      <c r="H26" s="146"/>
      <c r="I26" s="146">
        <v>2.5</v>
      </c>
      <c r="J26" s="146">
        <v>2.5</v>
      </c>
      <c r="K26" s="146"/>
      <c r="L26" s="146">
        <v>2.5</v>
      </c>
      <c r="M26" s="146"/>
      <c r="N26" s="146"/>
      <c r="O26" s="146"/>
      <c r="P26" s="145">
        <f>SUM(D26:O26)</f>
        <v>10</v>
      </c>
      <c r="Q26" s="144">
        <f>SUM(D26:O26)/12</f>
        <v>0.8333333333333334</v>
      </c>
      <c r="R26" s="143">
        <f>Q26-B26</f>
        <v>0.1133333333333334</v>
      </c>
      <c r="S26" s="142">
        <f>Q26*5%</f>
        <v>0.04166666666666667</v>
      </c>
    </row>
    <row r="27" spans="1:19" ht="18" customHeight="1">
      <c r="A27" s="149" t="s">
        <v>353</v>
      </c>
      <c r="B27" s="148">
        <v>3</v>
      </c>
      <c r="C27" s="147">
        <f>B27*12</f>
        <v>36</v>
      </c>
      <c r="D27" s="146">
        <v>7</v>
      </c>
      <c r="E27" s="146">
        <v>7</v>
      </c>
      <c r="F27" s="146">
        <v>7</v>
      </c>
      <c r="G27" s="146">
        <v>7</v>
      </c>
      <c r="H27" s="146">
        <v>7</v>
      </c>
      <c r="I27" s="146">
        <v>7</v>
      </c>
      <c r="J27" s="146">
        <v>7</v>
      </c>
      <c r="K27" s="146">
        <v>7</v>
      </c>
      <c r="L27" s="146">
        <v>7</v>
      </c>
      <c r="M27" s="146">
        <v>7</v>
      </c>
      <c r="N27" s="146">
        <v>7</v>
      </c>
      <c r="O27" s="146">
        <v>7</v>
      </c>
      <c r="P27" s="145">
        <f>SUM(D27:O27)</f>
        <v>84</v>
      </c>
      <c r="Q27" s="144">
        <f>SUM(D27:O27)/12</f>
        <v>7</v>
      </c>
      <c r="R27" s="143">
        <f>Q27-B27</f>
        <v>4</v>
      </c>
      <c r="S27" s="142">
        <f>Q27*5%</f>
        <v>0.35000000000000003</v>
      </c>
    </row>
  </sheetData>
  <mergeCells count="16">
    <mergeCell ref="Q2:Q3"/>
    <mergeCell ref="F2:F3"/>
    <mergeCell ref="G2:G3"/>
    <mergeCell ref="J2:J3"/>
    <mergeCell ref="K2:K3"/>
    <mergeCell ref="L2:L3"/>
    <mergeCell ref="A1:Q1"/>
    <mergeCell ref="A2:A3"/>
    <mergeCell ref="B2:B3"/>
    <mergeCell ref="C2:C3"/>
    <mergeCell ref="D2:D3"/>
    <mergeCell ref="E2:E3"/>
    <mergeCell ref="M2:M3"/>
    <mergeCell ref="H2:H3"/>
    <mergeCell ref="I2:I3"/>
    <mergeCell ref="P2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50390625" style="0" customWidth="1"/>
    <col min="3" max="3" width="25.50390625" style="0" customWidth="1"/>
    <col min="4" max="4" width="28.00390625" style="0" customWidth="1"/>
    <col min="5" max="5" width="8.625" style="0" customWidth="1"/>
    <col min="6" max="6" width="27.875" style="0" customWidth="1"/>
  </cols>
  <sheetData>
    <row r="1" spans="1:6" ht="12.75">
      <c r="A1" s="94"/>
      <c r="B1" s="94"/>
      <c r="C1" s="94"/>
      <c r="D1" s="94"/>
      <c r="E1" s="94"/>
      <c r="F1" s="94"/>
    </row>
    <row r="2" spans="1:6" ht="27.6">
      <c r="A2" s="177" t="s">
        <v>402</v>
      </c>
      <c r="B2" s="177"/>
      <c r="C2" s="177"/>
      <c r="D2" s="177"/>
      <c r="E2" s="94"/>
      <c r="F2" s="94"/>
    </row>
    <row r="3" spans="1:6" ht="27.6">
      <c r="A3" s="177" t="s">
        <v>401</v>
      </c>
      <c r="B3" s="177"/>
      <c r="C3" s="177"/>
      <c r="D3" s="176"/>
      <c r="E3" s="175"/>
      <c r="F3" s="94"/>
    </row>
    <row r="4" spans="1:6" ht="27.6">
      <c r="A4" s="177" t="s">
        <v>400</v>
      </c>
      <c r="B4" s="177" t="s">
        <v>399</v>
      </c>
      <c r="C4" s="177"/>
      <c r="D4" s="177" t="s">
        <v>398</v>
      </c>
      <c r="E4" s="94"/>
      <c r="F4" s="94"/>
    </row>
    <row r="5" spans="1:6" ht="27.6">
      <c r="A5" s="177"/>
      <c r="B5" s="177"/>
      <c r="C5" s="177"/>
      <c r="D5" s="177" t="s">
        <v>397</v>
      </c>
      <c r="E5" s="94"/>
      <c r="F5" s="94"/>
    </row>
    <row r="6" spans="1:6" ht="27.6">
      <c r="A6" s="177" t="s">
        <v>150</v>
      </c>
      <c r="B6" s="178">
        <v>0.25</v>
      </c>
      <c r="C6" s="177"/>
      <c r="D6" s="176">
        <v>587.5</v>
      </c>
      <c r="E6" s="175"/>
      <c r="F6" s="94"/>
    </row>
    <row r="7" spans="1:9" ht="27.6">
      <c r="A7" s="177" t="s">
        <v>173</v>
      </c>
      <c r="B7" s="178">
        <v>0.35</v>
      </c>
      <c r="C7" s="177"/>
      <c r="D7" s="176">
        <v>822.5</v>
      </c>
      <c r="E7" s="175"/>
      <c r="F7" s="94"/>
      <c r="I7" t="s">
        <v>135</v>
      </c>
    </row>
    <row r="8" spans="1:6" ht="27.6">
      <c r="A8" s="177" t="s">
        <v>396</v>
      </c>
      <c r="B8" s="178">
        <v>0.1</v>
      </c>
      <c r="C8" s="177"/>
      <c r="D8" s="176">
        <v>235</v>
      </c>
      <c r="E8" s="175"/>
      <c r="F8" s="94"/>
    </row>
    <row r="9" spans="1:6" ht="27.6">
      <c r="A9" s="177" t="s">
        <v>395</v>
      </c>
      <c r="B9" s="177" t="s">
        <v>135</v>
      </c>
      <c r="C9" s="177"/>
      <c r="D9" s="176">
        <v>1645</v>
      </c>
      <c r="E9" s="175"/>
      <c r="F9" s="94"/>
    </row>
    <row r="10" spans="1:6" ht="27.6">
      <c r="A10" s="177"/>
      <c r="B10" s="178">
        <v>1</v>
      </c>
      <c r="C10" s="177"/>
      <c r="D10" s="176">
        <v>2350</v>
      </c>
      <c r="E10" s="175"/>
      <c r="F10" s="94"/>
    </row>
  </sheetData>
  <mergeCells count="6">
    <mergeCell ref="D9:E9"/>
    <mergeCell ref="D10:E10"/>
    <mergeCell ref="D3:E3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6"/>
  <sheetViews>
    <sheetView workbookViewId="0" topLeftCell="A10">
      <selection activeCell="N38" sqref="N38"/>
    </sheetView>
  </sheetViews>
  <sheetFormatPr defaultColWidth="9.00390625" defaultRowHeight="12.75"/>
  <cols>
    <col min="8" max="8" width="7.625" style="0" customWidth="1"/>
    <col min="9" max="9" width="8.00390625" style="0" customWidth="1"/>
    <col min="10" max="10" width="8.125" style="0" customWidth="1"/>
    <col min="11" max="11" width="8.00390625" style="0" customWidth="1"/>
    <col min="14" max="15" width="8.125" style="0" customWidth="1"/>
  </cols>
  <sheetData>
    <row r="1" spans="1:15" ht="17.25" customHeight="1">
      <c r="A1" s="235" t="s">
        <v>430</v>
      </c>
      <c r="B1" s="234"/>
      <c r="C1" s="233" t="s">
        <v>429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3.5" customHeight="1">
      <c r="A2" s="228"/>
      <c r="B2" s="228" t="s">
        <v>371</v>
      </c>
      <c r="C2" s="232" t="s">
        <v>428</v>
      </c>
      <c r="D2" s="231"/>
      <c r="E2" s="231"/>
      <c r="F2" s="231"/>
      <c r="G2" s="231"/>
      <c r="H2" s="231"/>
      <c r="I2" s="231"/>
      <c r="J2" s="231"/>
      <c r="K2" s="231"/>
      <c r="L2" s="228"/>
      <c r="M2" s="228"/>
      <c r="N2" s="228"/>
      <c r="O2" s="228"/>
    </row>
    <row r="3" spans="1:243" s="126" customFormat="1" ht="19.5" customHeight="1">
      <c r="A3" s="228"/>
      <c r="B3" s="228"/>
      <c r="C3" s="230"/>
      <c r="D3" s="228" t="s">
        <v>367</v>
      </c>
      <c r="E3" s="228"/>
      <c r="F3" s="228"/>
      <c r="G3" s="225" t="s">
        <v>427</v>
      </c>
      <c r="H3" s="195" t="s">
        <v>426</v>
      </c>
      <c r="I3" s="195"/>
      <c r="J3" s="195"/>
      <c r="K3" s="195"/>
      <c r="L3" s="229" t="s">
        <v>425</v>
      </c>
      <c r="M3" s="229"/>
      <c r="N3" s="229"/>
      <c r="O3" s="229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26" customFormat="1" ht="29.25" customHeight="1">
      <c r="A4" s="228"/>
      <c r="B4" s="228"/>
      <c r="C4" s="227"/>
      <c r="D4" s="226" t="s">
        <v>363</v>
      </c>
      <c r="E4" s="226" t="s">
        <v>362</v>
      </c>
      <c r="F4" s="226" t="s">
        <v>361</v>
      </c>
      <c r="G4" s="225"/>
      <c r="H4" s="145" t="s">
        <v>424</v>
      </c>
      <c r="I4" s="145" t="s">
        <v>423</v>
      </c>
      <c r="J4" s="145" t="s">
        <v>422</v>
      </c>
      <c r="K4" s="145" t="s">
        <v>421</v>
      </c>
      <c r="L4" s="145" t="s">
        <v>420</v>
      </c>
      <c r="M4" s="145" t="s">
        <v>419</v>
      </c>
      <c r="N4" s="145" t="s">
        <v>418</v>
      </c>
      <c r="O4" s="145" t="s">
        <v>417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6" customFormat="1" ht="17.25" customHeight="1">
      <c r="A5" s="221" t="s">
        <v>416</v>
      </c>
      <c r="B5" s="221"/>
      <c r="C5" s="220"/>
      <c r="D5" s="127"/>
      <c r="E5" s="127"/>
      <c r="F5" s="127"/>
      <c r="G5" s="224"/>
      <c r="H5" s="127"/>
      <c r="I5" s="127"/>
      <c r="J5" s="127"/>
      <c r="K5" s="127"/>
      <c r="L5" s="127"/>
      <c r="M5" s="127"/>
      <c r="N5" s="127"/>
      <c r="O5" s="127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26" customFormat="1" ht="13.5" customHeight="1">
      <c r="A6" s="193" t="s">
        <v>140</v>
      </c>
      <c r="B6" s="204"/>
      <c r="C6" s="203"/>
      <c r="D6" s="192">
        <v>19.99</v>
      </c>
      <c r="E6" s="192">
        <v>29.73</v>
      </c>
      <c r="F6" s="192">
        <v>87.68</v>
      </c>
      <c r="G6" s="192">
        <v>699</v>
      </c>
      <c r="H6" s="192">
        <v>0.202</v>
      </c>
      <c r="I6" s="192">
        <v>15.579</v>
      </c>
      <c r="J6" s="192">
        <v>0.1007</v>
      </c>
      <c r="K6" s="192">
        <v>3.579</v>
      </c>
      <c r="L6" s="192">
        <v>97.52</v>
      </c>
      <c r="M6" s="192">
        <v>214.15</v>
      </c>
      <c r="N6" s="192">
        <v>62.7</v>
      </c>
      <c r="O6" s="192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15" ht="13.5" customHeight="1">
      <c r="A7" s="195" t="s">
        <v>152</v>
      </c>
      <c r="B7" s="195"/>
      <c r="C7" s="195"/>
      <c r="D7" s="188">
        <v>30.31</v>
      </c>
      <c r="E7" s="188">
        <v>23.91</v>
      </c>
      <c r="F7" s="188">
        <v>109.64</v>
      </c>
      <c r="G7" s="188">
        <v>744.4</v>
      </c>
      <c r="H7" s="223">
        <v>0.33</v>
      </c>
      <c r="I7" s="187">
        <v>31</v>
      </c>
      <c r="J7" s="187">
        <v>0.036</v>
      </c>
      <c r="K7" s="187">
        <v>9.77</v>
      </c>
      <c r="L7" s="187">
        <v>120.25</v>
      </c>
      <c r="M7" s="187">
        <v>394.2</v>
      </c>
      <c r="N7" s="186">
        <v>101.3</v>
      </c>
      <c r="O7" s="186">
        <v>6.89</v>
      </c>
    </row>
    <row r="8" spans="1:15" ht="13.5" customHeight="1">
      <c r="A8" s="191"/>
      <c r="B8" s="191" t="s">
        <v>404</v>
      </c>
      <c r="C8" s="191"/>
      <c r="D8" s="188">
        <v>2.7</v>
      </c>
      <c r="E8" s="188">
        <v>3.1</v>
      </c>
      <c r="F8" s="188">
        <v>27.4</v>
      </c>
      <c r="G8" s="188">
        <v>230</v>
      </c>
      <c r="H8" s="188">
        <v>0.164</v>
      </c>
      <c r="I8" s="187">
        <v>5.6</v>
      </c>
      <c r="J8" s="187">
        <v>0.14</v>
      </c>
      <c r="K8" s="187">
        <v>6.8</v>
      </c>
      <c r="L8" s="187">
        <v>250</v>
      </c>
      <c r="M8" s="187">
        <v>218</v>
      </c>
      <c r="N8" s="186">
        <v>35</v>
      </c>
      <c r="O8" s="186">
        <v>0.8</v>
      </c>
    </row>
    <row r="9" spans="1:15" ht="13.5" customHeight="1">
      <c r="A9" s="195" t="s">
        <v>403</v>
      </c>
      <c r="B9" s="195"/>
      <c r="C9" s="195"/>
      <c r="D9" s="194">
        <f>SUM(D6:D8)</f>
        <v>53</v>
      </c>
      <c r="E9" s="194">
        <f>SUM(E6:E8)</f>
        <v>56.74</v>
      </c>
      <c r="F9" s="194">
        <f>SUM(F6:F8)</f>
        <v>224.72</v>
      </c>
      <c r="G9" s="194">
        <f>SUM(G6:G8)</f>
        <v>1673.4</v>
      </c>
      <c r="H9" s="194">
        <f>SUM(H6:H8)</f>
        <v>0.6960000000000001</v>
      </c>
      <c r="I9" s="194">
        <f>SUM(I6:I8)</f>
        <v>52.179</v>
      </c>
      <c r="J9" s="194">
        <f>SUM(J6:J8)</f>
        <v>0.2767</v>
      </c>
      <c r="K9" s="194">
        <f>SUM(K6:K8)</f>
        <v>20.149</v>
      </c>
      <c r="L9" s="194">
        <f>SUM(L6:L8)</f>
        <v>467.77</v>
      </c>
      <c r="M9" s="194">
        <f>SUM(M6:M8)</f>
        <v>826.35</v>
      </c>
      <c r="N9" s="194">
        <f>SUM(N6:N8)</f>
        <v>199</v>
      </c>
      <c r="O9" s="194">
        <f>SUM(O6:O8)</f>
        <v>9.86</v>
      </c>
    </row>
    <row r="10" spans="1:15" ht="13.5" customHeight="1">
      <c r="A10" s="222" t="s">
        <v>415</v>
      </c>
      <c r="B10" s="221"/>
      <c r="C10" s="220"/>
      <c r="D10" s="219"/>
      <c r="E10" s="219"/>
      <c r="F10" s="219"/>
      <c r="G10" s="218"/>
      <c r="H10" s="127"/>
      <c r="I10" s="217"/>
      <c r="J10" s="217"/>
      <c r="K10" s="217"/>
      <c r="L10" s="217"/>
      <c r="M10" s="217"/>
      <c r="N10" s="217"/>
      <c r="O10" s="217"/>
    </row>
    <row r="11" spans="1:15" ht="13.5" customHeight="1">
      <c r="A11" s="195" t="s">
        <v>140</v>
      </c>
      <c r="B11" s="195"/>
      <c r="C11" s="195"/>
      <c r="D11" s="192">
        <v>26.66</v>
      </c>
      <c r="E11" s="192">
        <v>16.82</v>
      </c>
      <c r="F11" s="192">
        <v>56.67</v>
      </c>
      <c r="G11" s="188">
        <v>580.9</v>
      </c>
      <c r="H11" s="188">
        <v>0.183</v>
      </c>
      <c r="I11" s="187">
        <v>2.859</v>
      </c>
      <c r="J11" s="187">
        <v>0.071</v>
      </c>
      <c r="K11" s="187">
        <v>0.948</v>
      </c>
      <c r="L11" s="187">
        <v>327.1</v>
      </c>
      <c r="M11" s="187">
        <v>289.7</v>
      </c>
      <c r="N11" s="187">
        <v>68.2</v>
      </c>
      <c r="O11" s="216">
        <v>1.79</v>
      </c>
    </row>
    <row r="12" spans="1:15" ht="13.5" customHeight="1">
      <c r="A12" s="195" t="s">
        <v>152</v>
      </c>
      <c r="B12" s="195"/>
      <c r="C12" s="195"/>
      <c r="D12" s="192">
        <v>20.91</v>
      </c>
      <c r="E12" s="192">
        <v>30.08</v>
      </c>
      <c r="F12" s="192">
        <v>99.1</v>
      </c>
      <c r="G12" s="188">
        <v>733.25</v>
      </c>
      <c r="H12" s="188">
        <v>0.412</v>
      </c>
      <c r="I12" s="187">
        <v>40.74</v>
      </c>
      <c r="J12" s="187">
        <v>0.098</v>
      </c>
      <c r="K12" s="187">
        <v>50.01</v>
      </c>
      <c r="L12" s="187">
        <v>142.8</v>
      </c>
      <c r="M12" s="187">
        <v>437.8</v>
      </c>
      <c r="N12" s="187">
        <v>135.9</v>
      </c>
      <c r="O12" s="186">
        <v>7.73</v>
      </c>
    </row>
    <row r="13" spans="1:15" ht="13.5" customHeight="1">
      <c r="A13" s="191"/>
      <c r="B13" s="191" t="s">
        <v>404</v>
      </c>
      <c r="C13" s="191"/>
      <c r="D13" s="192">
        <v>8.8</v>
      </c>
      <c r="E13" s="192">
        <v>16</v>
      </c>
      <c r="F13" s="192">
        <v>42.9</v>
      </c>
      <c r="G13" s="188">
        <v>308</v>
      </c>
      <c r="H13" s="188">
        <v>0.05</v>
      </c>
      <c r="I13" s="187">
        <v>2</v>
      </c>
      <c r="J13" s="187">
        <v>0.11</v>
      </c>
      <c r="K13" s="187">
        <v>0.6</v>
      </c>
      <c r="L13" s="187">
        <v>25</v>
      </c>
      <c r="M13" s="187">
        <v>41</v>
      </c>
      <c r="N13" s="187">
        <v>9</v>
      </c>
      <c r="O13" s="186">
        <v>2.2</v>
      </c>
    </row>
    <row r="14" spans="1:15" ht="13.5" customHeight="1">
      <c r="A14" s="195" t="s">
        <v>403</v>
      </c>
      <c r="B14" s="195"/>
      <c r="C14" s="195"/>
      <c r="D14" s="192">
        <f>SUM(D11:D13)</f>
        <v>56.370000000000005</v>
      </c>
      <c r="E14" s="192">
        <f>SUM(E11:E13)</f>
        <v>62.9</v>
      </c>
      <c r="F14" s="192">
        <f>SUM(F11:F13)</f>
        <v>198.67</v>
      </c>
      <c r="G14" s="188">
        <f>SUM(G11:G13)</f>
        <v>1622.15</v>
      </c>
      <c r="H14" s="188">
        <f>SUM(H11:H13)</f>
        <v>0.645</v>
      </c>
      <c r="I14" s="188">
        <f>SUM(I11:I13)</f>
        <v>45.599000000000004</v>
      </c>
      <c r="J14" s="188">
        <f>SUM(J11:J13)</f>
        <v>0.27899999999999997</v>
      </c>
      <c r="K14" s="188">
        <f>SUM(K11:K13)</f>
        <v>51.558</v>
      </c>
      <c r="L14" s="188">
        <f>SUM(L11:L13)</f>
        <v>494.90000000000003</v>
      </c>
      <c r="M14" s="188">
        <f>SUM(M11:M13)</f>
        <v>768.5</v>
      </c>
      <c r="N14" s="188">
        <f>SUM(N11:N13)</f>
        <v>213.10000000000002</v>
      </c>
      <c r="O14" s="188">
        <f>SUM(O11:O13)</f>
        <v>11.719999999999999</v>
      </c>
    </row>
    <row r="15" spans="1:15" ht="13.5" customHeight="1">
      <c r="A15" s="199" t="s">
        <v>414</v>
      </c>
      <c r="B15" s="198"/>
      <c r="C15" s="198"/>
      <c r="D15" s="198"/>
      <c r="E15" s="198"/>
      <c r="F15" s="198"/>
      <c r="G15" s="197"/>
      <c r="H15" s="127"/>
      <c r="I15" s="196"/>
      <c r="J15" s="196"/>
      <c r="K15" s="196"/>
      <c r="L15" s="196"/>
      <c r="M15" s="196"/>
      <c r="N15" s="196"/>
      <c r="O15" s="196"/>
    </row>
    <row r="16" spans="1:15" ht="13.5" customHeight="1">
      <c r="A16" s="195" t="s">
        <v>140</v>
      </c>
      <c r="B16" s="195"/>
      <c r="C16" s="195"/>
      <c r="D16" s="192">
        <v>22.71</v>
      </c>
      <c r="E16" s="192">
        <v>23.16</v>
      </c>
      <c r="F16" s="192">
        <v>83.39</v>
      </c>
      <c r="G16" s="192">
        <v>632.35</v>
      </c>
      <c r="H16" s="188">
        <v>0.37</v>
      </c>
      <c r="I16" s="187">
        <v>8.1</v>
      </c>
      <c r="J16" s="187">
        <v>0.2</v>
      </c>
      <c r="K16" s="187">
        <v>1.589</v>
      </c>
      <c r="L16" s="187">
        <v>317.7</v>
      </c>
      <c r="M16" s="187">
        <v>385.4</v>
      </c>
      <c r="N16" s="186">
        <v>52.85</v>
      </c>
      <c r="O16" s="186">
        <v>3.45</v>
      </c>
    </row>
    <row r="17" spans="1:15" ht="13.5" customHeight="1">
      <c r="A17" s="195" t="s">
        <v>152</v>
      </c>
      <c r="B17" s="195"/>
      <c r="C17" s="195"/>
      <c r="D17" s="206">
        <v>35.98</v>
      </c>
      <c r="E17" s="206">
        <v>31.11</v>
      </c>
      <c r="F17" s="206">
        <v>90.6</v>
      </c>
      <c r="G17" s="206">
        <v>784</v>
      </c>
      <c r="H17" s="206">
        <v>0.388</v>
      </c>
      <c r="I17" s="212">
        <v>30.268</v>
      </c>
      <c r="J17" s="212">
        <v>0.032</v>
      </c>
      <c r="K17" s="212">
        <v>8.1</v>
      </c>
      <c r="L17" s="212">
        <v>125.53</v>
      </c>
      <c r="M17" s="212">
        <v>406.25</v>
      </c>
      <c r="N17" s="212">
        <v>143.07</v>
      </c>
      <c r="O17" s="212">
        <v>7.5</v>
      </c>
    </row>
    <row r="18" spans="1:15" ht="13.5" customHeight="1">
      <c r="A18" s="191"/>
      <c r="B18" s="191" t="s">
        <v>404</v>
      </c>
      <c r="C18" s="191"/>
      <c r="D18" s="206">
        <v>8.6</v>
      </c>
      <c r="E18" s="206">
        <v>7.08</v>
      </c>
      <c r="F18" s="206">
        <v>36.1</v>
      </c>
      <c r="G18" s="202">
        <v>198</v>
      </c>
      <c r="H18" s="202">
        <v>0.06</v>
      </c>
      <c r="I18" s="201">
        <v>2</v>
      </c>
      <c r="J18" s="201">
        <v>0.01</v>
      </c>
      <c r="K18" s="201">
        <v>0.6</v>
      </c>
      <c r="L18" s="201">
        <v>25</v>
      </c>
      <c r="M18" s="201">
        <v>41</v>
      </c>
      <c r="N18" s="201">
        <v>5</v>
      </c>
      <c r="O18" s="201">
        <v>2.8</v>
      </c>
    </row>
    <row r="19" spans="1:15" ht="13.5" customHeight="1">
      <c r="A19" s="195" t="s">
        <v>403</v>
      </c>
      <c r="B19" s="195"/>
      <c r="C19" s="195"/>
      <c r="D19" s="206">
        <f>SUM(D16:D18)</f>
        <v>67.28999999999999</v>
      </c>
      <c r="E19" s="206">
        <f>SUM(E16:E18)</f>
        <v>61.349999999999994</v>
      </c>
      <c r="F19" s="206">
        <f>SUM(F16:F18)</f>
        <v>210.09</v>
      </c>
      <c r="G19" s="206">
        <f>SUM(G16:G18)</f>
        <v>1614.35</v>
      </c>
      <c r="H19" s="206">
        <f>SUM(H16:H18)</f>
        <v>0.8180000000000001</v>
      </c>
      <c r="I19" s="206">
        <f>SUM(I16:I18)</f>
        <v>40.368</v>
      </c>
      <c r="J19" s="206">
        <f>SUM(J16:J18)</f>
        <v>0.24200000000000002</v>
      </c>
      <c r="K19" s="206">
        <f>SUM(K16:K18)</f>
        <v>10.289</v>
      </c>
      <c r="L19" s="206">
        <f>SUM(L16:L18)</f>
        <v>468.23</v>
      </c>
      <c r="M19" s="206">
        <f>SUM(M16:M18)</f>
        <v>832.65</v>
      </c>
      <c r="N19" s="206">
        <f>SUM(N16:N18)</f>
        <v>200.92</v>
      </c>
      <c r="O19" s="206">
        <f>SUM(O16:O18)</f>
        <v>13.75</v>
      </c>
    </row>
    <row r="20" spans="1:15" ht="13.5" customHeight="1">
      <c r="A20" s="199" t="s">
        <v>413</v>
      </c>
      <c r="B20" s="198"/>
      <c r="C20" s="198"/>
      <c r="D20" s="198"/>
      <c r="E20" s="198"/>
      <c r="F20" s="198"/>
      <c r="G20" s="197"/>
      <c r="H20" s="127"/>
      <c r="I20" s="196"/>
      <c r="J20" s="196"/>
      <c r="K20" s="196"/>
      <c r="L20" s="196"/>
      <c r="M20" s="196"/>
      <c r="N20" s="196"/>
      <c r="O20" s="196"/>
    </row>
    <row r="21" spans="1:15" ht="13.5" customHeight="1">
      <c r="A21" s="193" t="s">
        <v>140</v>
      </c>
      <c r="B21" s="193"/>
      <c r="C21" s="193"/>
      <c r="D21" s="192">
        <v>19.66</v>
      </c>
      <c r="E21" s="192">
        <v>15.26</v>
      </c>
      <c r="F21" s="192">
        <v>78</v>
      </c>
      <c r="G21" s="192">
        <v>527.9</v>
      </c>
      <c r="H21" s="215">
        <v>0.406</v>
      </c>
      <c r="I21" s="186">
        <v>15.639</v>
      </c>
      <c r="J21" s="186">
        <v>0.143</v>
      </c>
      <c r="K21" s="186">
        <v>2.579</v>
      </c>
      <c r="L21" s="186">
        <v>147.7</v>
      </c>
      <c r="M21" s="186">
        <v>486.07</v>
      </c>
      <c r="N21" s="186">
        <v>211.7</v>
      </c>
      <c r="O21" s="186">
        <v>9.435</v>
      </c>
    </row>
    <row r="22" spans="1:15" ht="13.5" customHeight="1">
      <c r="A22" s="214" t="s">
        <v>152</v>
      </c>
      <c r="B22" s="214"/>
      <c r="C22" s="214"/>
      <c r="D22" s="206">
        <v>55.05</v>
      </c>
      <c r="E22" s="206">
        <v>27.81</v>
      </c>
      <c r="F22" s="206">
        <v>146.15</v>
      </c>
      <c r="G22" s="202">
        <v>891.6</v>
      </c>
      <c r="H22" s="213">
        <v>0.67</v>
      </c>
      <c r="I22" s="201">
        <v>36.11</v>
      </c>
      <c r="J22" s="201">
        <v>0.053</v>
      </c>
      <c r="K22" s="201">
        <v>7.836</v>
      </c>
      <c r="L22" s="201">
        <v>191.2</v>
      </c>
      <c r="M22" s="201">
        <v>516.7</v>
      </c>
      <c r="N22" s="201">
        <v>141.2</v>
      </c>
      <c r="O22" s="212">
        <v>36.16</v>
      </c>
    </row>
    <row r="23" spans="1:15" ht="13.5" customHeight="1">
      <c r="A23" s="211"/>
      <c r="B23" s="191" t="s">
        <v>404</v>
      </c>
      <c r="C23" s="211"/>
      <c r="D23" s="206">
        <v>2.7</v>
      </c>
      <c r="E23" s="206">
        <v>3.1</v>
      </c>
      <c r="F23" s="206">
        <v>27.4</v>
      </c>
      <c r="G23" s="202">
        <v>230</v>
      </c>
      <c r="H23" s="188">
        <v>0.164</v>
      </c>
      <c r="I23" s="187">
        <v>5.6</v>
      </c>
      <c r="J23" s="187">
        <v>0.14</v>
      </c>
      <c r="K23" s="187">
        <v>6.8</v>
      </c>
      <c r="L23" s="187">
        <v>40</v>
      </c>
      <c r="M23" s="187">
        <v>62</v>
      </c>
      <c r="N23" s="186">
        <v>7</v>
      </c>
      <c r="O23" s="186">
        <v>1.8</v>
      </c>
    </row>
    <row r="24" spans="1:15" ht="13.5" customHeight="1">
      <c r="A24" s="210" t="s">
        <v>403</v>
      </c>
      <c r="B24" s="210"/>
      <c r="C24" s="210"/>
      <c r="D24" s="206">
        <f>SUM(D21:D23)</f>
        <v>77.41</v>
      </c>
      <c r="E24" s="206">
        <f>SUM(E21:E23)</f>
        <v>46.17</v>
      </c>
      <c r="F24" s="206">
        <f>SUM(F21:F23)</f>
        <v>251.55</v>
      </c>
      <c r="G24" s="206">
        <f>SUM(G21:G23)</f>
        <v>1649.5</v>
      </c>
      <c r="H24" s="206">
        <f>SUM(H21:H23)</f>
        <v>1.24</v>
      </c>
      <c r="I24" s="206">
        <f>SUM(I21:I23)</f>
        <v>57.349</v>
      </c>
      <c r="J24" s="206">
        <f>SUM(J21:J23)</f>
        <v>0.33599999999999997</v>
      </c>
      <c r="K24" s="206">
        <f>SUM(K21:K23)</f>
        <v>17.215</v>
      </c>
      <c r="L24" s="206">
        <f>SUM(L21:L23)</f>
        <v>378.9</v>
      </c>
      <c r="M24" s="206">
        <f>SUM(M21:M23)</f>
        <v>1064.77</v>
      </c>
      <c r="N24" s="206">
        <f>SUM(N21:N23)</f>
        <v>359.9</v>
      </c>
      <c r="O24" s="206">
        <f>SUM(O21:O23)</f>
        <v>47.394999999999996</v>
      </c>
    </row>
    <row r="25" spans="1:15" ht="13.5" customHeight="1">
      <c r="A25" s="209" t="s">
        <v>412</v>
      </c>
      <c r="B25" s="208"/>
      <c r="C25" s="208"/>
      <c r="D25" s="208"/>
      <c r="E25" s="208"/>
      <c r="F25" s="208"/>
      <c r="G25" s="207"/>
      <c r="H25" s="127"/>
      <c r="I25" s="196"/>
      <c r="J25" s="196"/>
      <c r="K25" s="196"/>
      <c r="L25" s="196"/>
      <c r="M25" s="196"/>
      <c r="N25" s="196"/>
      <c r="O25" s="196"/>
    </row>
    <row r="26" spans="1:15" ht="13.5" customHeight="1">
      <c r="A26" s="193" t="s">
        <v>140</v>
      </c>
      <c r="B26" s="204"/>
      <c r="C26" s="203"/>
      <c r="D26" s="192">
        <v>13.68</v>
      </c>
      <c r="E26" s="192">
        <v>17.64</v>
      </c>
      <c r="F26" s="192">
        <v>84.77</v>
      </c>
      <c r="G26" s="188">
        <v>550.8</v>
      </c>
      <c r="H26" s="194">
        <v>0.41</v>
      </c>
      <c r="I26" s="186">
        <v>0.71</v>
      </c>
      <c r="J26" s="186">
        <v>0.204</v>
      </c>
      <c r="K26" s="186">
        <v>2.939</v>
      </c>
      <c r="L26" s="186">
        <v>141.1</v>
      </c>
      <c r="M26" s="186">
        <v>448.2</v>
      </c>
      <c r="N26" s="186">
        <v>193.8</v>
      </c>
      <c r="O26" s="186">
        <v>7.84</v>
      </c>
    </row>
    <row r="27" spans="1:15" ht="13.5" customHeight="1">
      <c r="A27" s="193" t="s">
        <v>266</v>
      </c>
      <c r="B27" s="193"/>
      <c r="C27" s="193"/>
      <c r="D27" s="192">
        <v>27.12</v>
      </c>
      <c r="E27" s="192">
        <v>26.8</v>
      </c>
      <c r="F27" s="192">
        <v>100.87</v>
      </c>
      <c r="G27" s="192">
        <v>683.4</v>
      </c>
      <c r="H27" s="194">
        <f>SUM(H21:H26)</f>
        <v>2.89</v>
      </c>
      <c r="I27" s="186">
        <f>SUM(I21:I26)</f>
        <v>115.40799999999999</v>
      </c>
      <c r="J27" s="186">
        <f>SUM(J21:J26)</f>
        <v>0.8759999999999999</v>
      </c>
      <c r="K27" s="186">
        <f>SUM(K21:K26)</f>
        <v>37.369</v>
      </c>
      <c r="L27" s="186">
        <f>SUM(L21:L26)</f>
        <v>898.9</v>
      </c>
      <c r="M27" s="186">
        <v>627.6</v>
      </c>
      <c r="N27" s="186">
        <v>384.6</v>
      </c>
      <c r="O27" s="186">
        <f>SUM(O21:O26)</f>
        <v>102.63</v>
      </c>
    </row>
    <row r="28" spans="1:15" ht="13.5" customHeight="1">
      <c r="A28" s="205"/>
      <c r="B28" s="191" t="s">
        <v>404</v>
      </c>
      <c r="C28" s="205"/>
      <c r="D28" s="192">
        <v>8.6</v>
      </c>
      <c r="E28" s="192">
        <v>6.1</v>
      </c>
      <c r="F28" s="192">
        <v>36.1</v>
      </c>
      <c r="G28" s="192">
        <v>198</v>
      </c>
      <c r="H28" s="202">
        <v>0.06</v>
      </c>
      <c r="I28" s="201">
        <v>2</v>
      </c>
      <c r="J28" s="201">
        <v>0.01</v>
      </c>
      <c r="K28" s="201">
        <v>5</v>
      </c>
      <c r="L28" s="187">
        <v>250</v>
      </c>
      <c r="M28" s="187">
        <v>218</v>
      </c>
      <c r="N28" s="186">
        <v>35</v>
      </c>
      <c r="O28" s="186">
        <v>0.8</v>
      </c>
    </row>
    <row r="29" spans="1:15" ht="13.5" customHeight="1">
      <c r="A29" s="195" t="s">
        <v>403</v>
      </c>
      <c r="B29" s="195"/>
      <c r="C29" s="195"/>
      <c r="D29" s="206">
        <f>SUM(D26:D28)</f>
        <v>49.4</v>
      </c>
      <c r="E29" s="206">
        <f>SUM(E26:E28)</f>
        <v>50.54</v>
      </c>
      <c r="F29" s="206">
        <f>SUM(F26:F28)</f>
        <v>221.73999999999998</v>
      </c>
      <c r="G29" s="206">
        <f>SUM(G26:G28)</f>
        <v>1432.1999999999998</v>
      </c>
      <c r="H29" s="206">
        <f>SUM(H26:H28)</f>
        <v>3.3600000000000003</v>
      </c>
      <c r="I29" s="206">
        <f>SUM(I26:I28)</f>
        <v>118.11799999999998</v>
      </c>
      <c r="J29" s="206">
        <f>SUM(J26:J28)</f>
        <v>1.0899999999999999</v>
      </c>
      <c r="K29" s="206">
        <f>SUM(K26:K28)</f>
        <v>45.308</v>
      </c>
      <c r="L29" s="206">
        <f>SUM(L26:L28)</f>
        <v>1290</v>
      </c>
      <c r="M29" s="206">
        <f>SUM(M26:M28)</f>
        <v>1293.8</v>
      </c>
      <c r="N29" s="206">
        <f>SUM(N26:N28)</f>
        <v>613.4000000000001</v>
      </c>
      <c r="O29" s="206">
        <f>SUM(O26:O28)</f>
        <v>111.27</v>
      </c>
    </row>
    <row r="30" spans="1:15" ht="13.5" customHeight="1">
      <c r="A30" s="198" t="s">
        <v>411</v>
      </c>
      <c r="B30" s="198"/>
      <c r="C30" s="198"/>
      <c r="D30" s="198"/>
      <c r="E30" s="198"/>
      <c r="F30" s="198"/>
      <c r="G30" s="197"/>
      <c r="H30" s="127"/>
      <c r="I30" s="196"/>
      <c r="J30" s="196"/>
      <c r="K30" s="196"/>
      <c r="L30" s="196"/>
      <c r="M30" s="196"/>
      <c r="N30" s="196"/>
      <c r="O30" s="196"/>
    </row>
    <row r="31" spans="1:243" s="126" customFormat="1" ht="13.5" customHeight="1">
      <c r="A31" s="127"/>
      <c r="B31" s="193" t="s">
        <v>140</v>
      </c>
      <c r="C31" s="193"/>
      <c r="D31" s="192">
        <v>29.79</v>
      </c>
      <c r="E31" s="192">
        <v>24.95</v>
      </c>
      <c r="F31" s="192">
        <v>89.02</v>
      </c>
      <c r="G31" s="192">
        <v>756</v>
      </c>
      <c r="H31" s="192">
        <v>0.202</v>
      </c>
      <c r="I31" s="186">
        <v>15.579</v>
      </c>
      <c r="J31" s="186">
        <v>0.1007</v>
      </c>
      <c r="K31" s="186">
        <v>3.579</v>
      </c>
      <c r="L31" s="186">
        <v>97.52</v>
      </c>
      <c r="M31" s="186">
        <v>214.15</v>
      </c>
      <c r="N31" s="186">
        <v>62.7</v>
      </c>
      <c r="O31" s="186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15" ht="13.5" customHeight="1">
      <c r="A32" s="193" t="s">
        <v>266</v>
      </c>
      <c r="B32" s="193"/>
      <c r="C32" s="193"/>
      <c r="D32" s="192">
        <v>27.07</v>
      </c>
      <c r="E32" s="192">
        <v>26.97</v>
      </c>
      <c r="F32" s="192">
        <v>85.63</v>
      </c>
      <c r="G32" s="192">
        <v>635.8</v>
      </c>
      <c r="H32" s="192">
        <v>0.641</v>
      </c>
      <c r="I32" s="186">
        <v>46.829</v>
      </c>
      <c r="J32" s="186">
        <v>0.046</v>
      </c>
      <c r="K32" s="186">
        <v>5.73</v>
      </c>
      <c r="L32" s="186">
        <v>95.51</v>
      </c>
      <c r="M32" s="186">
        <v>369.96</v>
      </c>
      <c r="N32" s="186">
        <v>96.13</v>
      </c>
      <c r="O32" s="186">
        <v>6.611</v>
      </c>
    </row>
    <row r="33" spans="1:15" ht="13.5" customHeight="1">
      <c r="A33" s="205"/>
      <c r="B33" s="191" t="s">
        <v>404</v>
      </c>
      <c r="C33" s="205"/>
      <c r="D33" s="192">
        <v>7.5</v>
      </c>
      <c r="E33" s="192">
        <v>7.9</v>
      </c>
      <c r="F33" s="192">
        <v>36.8</v>
      </c>
      <c r="G33" s="188">
        <v>244</v>
      </c>
      <c r="H33" s="188">
        <v>0.05</v>
      </c>
      <c r="I33" s="187">
        <v>2</v>
      </c>
      <c r="J33" s="187">
        <v>0.11</v>
      </c>
      <c r="K33" s="187">
        <v>0.6</v>
      </c>
      <c r="L33" s="187">
        <v>25</v>
      </c>
      <c r="M33" s="187">
        <v>41</v>
      </c>
      <c r="N33" s="187">
        <v>5</v>
      </c>
      <c r="O33" s="186">
        <v>2.8</v>
      </c>
    </row>
    <row r="34" spans="1:15" ht="13.5" customHeight="1">
      <c r="A34" s="193" t="s">
        <v>403</v>
      </c>
      <c r="B34" s="193"/>
      <c r="C34" s="193"/>
      <c r="D34" s="192">
        <f>SUM(D31:D33)</f>
        <v>64.36</v>
      </c>
      <c r="E34" s="192">
        <f>SUM(E31:E33)</f>
        <v>59.82</v>
      </c>
      <c r="F34" s="192">
        <f>SUM(F31:F33)</f>
        <v>211.45</v>
      </c>
      <c r="G34" s="192">
        <f>SUM(G31:G33)</f>
        <v>1635.8</v>
      </c>
      <c r="H34" s="192">
        <f>SUM(H31:H33)</f>
        <v>0.893</v>
      </c>
      <c r="I34" s="192">
        <f>SUM(I31:I33)</f>
        <v>64.408</v>
      </c>
      <c r="J34" s="192">
        <f>SUM(J31:J33)</f>
        <v>0.2567</v>
      </c>
      <c r="K34" s="192">
        <f>SUM(K31:K33)</f>
        <v>9.909</v>
      </c>
      <c r="L34" s="192">
        <f>SUM(L31:L33)</f>
        <v>218.03</v>
      </c>
      <c r="M34" s="192">
        <f>SUM(M31:M33)</f>
        <v>625.11</v>
      </c>
      <c r="N34" s="192">
        <f>SUM(N31:N33)</f>
        <v>163.82999999999998</v>
      </c>
      <c r="O34" s="192">
        <f>SUM(O31:O33)</f>
        <v>11.581</v>
      </c>
    </row>
    <row r="35" spans="1:15" ht="13.5" customHeight="1">
      <c r="A35" s="199" t="s">
        <v>410</v>
      </c>
      <c r="B35" s="198"/>
      <c r="C35" s="198"/>
      <c r="D35" s="198"/>
      <c r="E35" s="198"/>
      <c r="F35" s="198"/>
      <c r="G35" s="197"/>
      <c r="H35" s="200"/>
      <c r="I35" s="196"/>
      <c r="J35" s="196"/>
      <c r="K35" s="196"/>
      <c r="L35" s="196"/>
      <c r="M35" s="196"/>
      <c r="N35" s="196"/>
      <c r="O35" s="196"/>
    </row>
    <row r="36" spans="1:15" ht="13.5" customHeight="1">
      <c r="A36" s="195" t="s">
        <v>140</v>
      </c>
      <c r="B36" s="195"/>
      <c r="C36" s="195"/>
      <c r="D36" s="192">
        <v>15.76</v>
      </c>
      <c r="E36" s="192">
        <v>9.87</v>
      </c>
      <c r="F36" s="192">
        <v>89.92</v>
      </c>
      <c r="G36" s="192">
        <v>464</v>
      </c>
      <c r="H36" s="188">
        <v>0.12</v>
      </c>
      <c r="I36" s="187">
        <v>1.37</v>
      </c>
      <c r="J36" s="187">
        <v>0.013</v>
      </c>
      <c r="K36" s="187">
        <v>0.789</v>
      </c>
      <c r="L36" s="187">
        <v>221.7</v>
      </c>
      <c r="M36" s="187">
        <v>196.2</v>
      </c>
      <c r="N36" s="187">
        <v>39.1</v>
      </c>
      <c r="O36" s="186">
        <v>1.39</v>
      </c>
    </row>
    <row r="37" spans="1:15" ht="13.5" customHeight="1">
      <c r="A37" s="193" t="s">
        <v>152</v>
      </c>
      <c r="B37" s="193"/>
      <c r="C37" s="193"/>
      <c r="D37" s="192">
        <v>28.38</v>
      </c>
      <c r="E37" s="192">
        <v>28.61</v>
      </c>
      <c r="F37" s="192">
        <v>102.02</v>
      </c>
      <c r="G37" s="188">
        <v>708.2</v>
      </c>
      <c r="H37" s="188">
        <v>0.364</v>
      </c>
      <c r="I37" s="187">
        <v>46.91</v>
      </c>
      <c r="J37" s="187">
        <v>0.098</v>
      </c>
      <c r="K37" s="187">
        <v>8.14</v>
      </c>
      <c r="L37" s="187">
        <v>188.3</v>
      </c>
      <c r="M37" s="187">
        <v>439.9</v>
      </c>
      <c r="N37" s="187">
        <v>143.25</v>
      </c>
      <c r="O37" s="186">
        <v>7.53</v>
      </c>
    </row>
    <row r="38" spans="1:15" ht="13.5" customHeight="1">
      <c r="A38" s="205"/>
      <c r="B38" s="191" t="s">
        <v>404</v>
      </c>
      <c r="C38" s="205"/>
      <c r="D38" s="192">
        <v>4.8</v>
      </c>
      <c r="E38" s="192">
        <v>3.1</v>
      </c>
      <c r="F38" s="192">
        <v>26.7</v>
      </c>
      <c r="G38" s="188">
        <v>223</v>
      </c>
      <c r="H38" s="188">
        <v>0.189</v>
      </c>
      <c r="I38" s="187">
        <v>6.8</v>
      </c>
      <c r="J38" s="187">
        <v>0.26</v>
      </c>
      <c r="K38" s="187">
        <v>6.8</v>
      </c>
      <c r="L38" s="187">
        <v>250</v>
      </c>
      <c r="M38" s="187">
        <v>218</v>
      </c>
      <c r="N38" s="186">
        <v>35</v>
      </c>
      <c r="O38" s="186">
        <v>0.8</v>
      </c>
    </row>
    <row r="39" spans="1:15" ht="13.5" customHeight="1">
      <c r="A39" s="195" t="s">
        <v>403</v>
      </c>
      <c r="B39" s="195"/>
      <c r="C39" s="195"/>
      <c r="D39" s="192">
        <f>SUM(D36:D38)</f>
        <v>48.94</v>
      </c>
      <c r="E39" s="192">
        <f>SUM(E36:E38)</f>
        <v>41.58</v>
      </c>
      <c r="F39" s="192">
        <f>SUM(F36:F38)</f>
        <v>218.64</v>
      </c>
      <c r="G39" s="192">
        <f>SUM(G36:G38)</f>
        <v>1395.2</v>
      </c>
      <c r="H39" s="192">
        <f>SUM(H36:H38)</f>
        <v>0.673</v>
      </c>
      <c r="I39" s="192">
        <f>SUM(I36:I38)</f>
        <v>55.07999999999999</v>
      </c>
      <c r="J39" s="192">
        <f>SUM(J36:J38)</f>
        <v>0.371</v>
      </c>
      <c r="K39" s="192">
        <f>SUM(K36:K38)</f>
        <v>15.729</v>
      </c>
      <c r="L39" s="192">
        <f>SUM(L36:L38)</f>
        <v>660</v>
      </c>
      <c r="M39" s="192">
        <f>SUM(M36:M38)</f>
        <v>854.0999999999999</v>
      </c>
      <c r="N39" s="192">
        <f>SUM(N36:N38)</f>
        <v>217.35</v>
      </c>
      <c r="O39" s="192">
        <f>SUM(O36:O38)</f>
        <v>9.72</v>
      </c>
    </row>
    <row r="40" spans="1:15" ht="13.5" customHeight="1">
      <c r="A40" s="199" t="s">
        <v>409</v>
      </c>
      <c r="B40" s="198"/>
      <c r="C40" s="198"/>
      <c r="D40" s="198"/>
      <c r="E40" s="198"/>
      <c r="F40" s="198"/>
      <c r="G40" s="197"/>
      <c r="H40" s="200"/>
      <c r="I40" s="196"/>
      <c r="J40" s="196"/>
      <c r="K40" s="196"/>
      <c r="L40" s="196"/>
      <c r="M40" s="196"/>
      <c r="N40" s="196"/>
      <c r="O40" s="196"/>
    </row>
    <row r="41" spans="1:15" ht="13.5" customHeight="1">
      <c r="A41" s="193" t="s">
        <v>140</v>
      </c>
      <c r="B41" s="204"/>
      <c r="C41" s="203"/>
      <c r="D41" s="186">
        <v>22.15</v>
      </c>
      <c r="E41" s="186">
        <v>14.53</v>
      </c>
      <c r="F41" s="186">
        <v>96.75</v>
      </c>
      <c r="G41" s="186">
        <v>560.2</v>
      </c>
      <c r="H41" s="188">
        <v>0.6</v>
      </c>
      <c r="I41" s="187">
        <v>15.03</v>
      </c>
      <c r="J41" s="187">
        <v>0.04</v>
      </c>
      <c r="K41" s="187">
        <v>2.239</v>
      </c>
      <c r="L41" s="187">
        <v>107.7</v>
      </c>
      <c r="M41" s="187">
        <v>132.18</v>
      </c>
      <c r="N41" s="187">
        <v>35.6</v>
      </c>
      <c r="O41" s="186">
        <v>5.2</v>
      </c>
    </row>
    <row r="42" spans="1:15" ht="13.5" customHeight="1">
      <c r="A42" s="195" t="s">
        <v>152</v>
      </c>
      <c r="B42" s="195"/>
      <c r="C42" s="195"/>
      <c r="D42" s="186">
        <v>41.32</v>
      </c>
      <c r="E42" s="186">
        <v>38.46</v>
      </c>
      <c r="F42" s="186">
        <v>114.37</v>
      </c>
      <c r="G42" s="187">
        <v>839</v>
      </c>
      <c r="H42" s="188">
        <v>0.392</v>
      </c>
      <c r="I42" s="187">
        <v>25.5</v>
      </c>
      <c r="J42" s="187">
        <v>0.064</v>
      </c>
      <c r="K42" s="187">
        <v>6.52</v>
      </c>
      <c r="L42" s="187">
        <v>134.75</v>
      </c>
      <c r="M42" s="187">
        <v>417.85</v>
      </c>
      <c r="N42" s="187">
        <v>111.54</v>
      </c>
      <c r="O42" s="186">
        <v>6.055</v>
      </c>
    </row>
    <row r="43" spans="1:15" ht="13.5" customHeight="1">
      <c r="A43" s="191"/>
      <c r="B43" s="191" t="s">
        <v>404</v>
      </c>
      <c r="C43" s="191"/>
      <c r="D43" s="186">
        <v>5.5</v>
      </c>
      <c r="E43" s="186">
        <v>7.9</v>
      </c>
      <c r="F43" s="186">
        <v>35.2</v>
      </c>
      <c r="G43" s="187">
        <v>238</v>
      </c>
      <c r="H43" s="202">
        <v>0.06</v>
      </c>
      <c r="I43" s="201">
        <v>2</v>
      </c>
      <c r="J43" s="201">
        <v>0.01</v>
      </c>
      <c r="K43" s="201">
        <v>5</v>
      </c>
      <c r="L43" s="201">
        <v>14</v>
      </c>
      <c r="M43" s="201">
        <v>28</v>
      </c>
      <c r="N43" s="201">
        <v>5</v>
      </c>
      <c r="O43" s="201">
        <v>2.8</v>
      </c>
    </row>
    <row r="44" spans="1:15" ht="13.5" customHeight="1">
      <c r="A44" s="195" t="s">
        <v>403</v>
      </c>
      <c r="B44" s="195"/>
      <c r="C44" s="195"/>
      <c r="D44" s="186">
        <f>SUM(D41:D43)</f>
        <v>68.97</v>
      </c>
      <c r="E44" s="186">
        <f>SUM(E41:E43)</f>
        <v>60.89</v>
      </c>
      <c r="F44" s="186">
        <f>SUM(F41:F43)</f>
        <v>246.32</v>
      </c>
      <c r="G44" s="186">
        <f>SUM(G41:G43)</f>
        <v>1637.2</v>
      </c>
      <c r="H44" s="186">
        <f>SUM(H41:H43)</f>
        <v>1.052</v>
      </c>
      <c r="I44" s="186">
        <f>SUM(I41:I43)</f>
        <v>42.53</v>
      </c>
      <c r="J44" s="186">
        <f>SUM(J41:J43)</f>
        <v>0.114</v>
      </c>
      <c r="K44" s="186">
        <f>SUM(K41:K43)</f>
        <v>13.759</v>
      </c>
      <c r="L44" s="186">
        <f>SUM(L41:L43)</f>
        <v>256.45</v>
      </c>
      <c r="M44" s="186">
        <f>SUM(M41:M43)</f>
        <v>578.03</v>
      </c>
      <c r="N44" s="186">
        <f>SUM(N41:N43)</f>
        <v>152.14000000000001</v>
      </c>
      <c r="O44" s="186">
        <f>SUM(O41:O43)</f>
        <v>14.055</v>
      </c>
    </row>
    <row r="45" spans="1:15" ht="13.5" customHeight="1">
      <c r="A45" s="199" t="s">
        <v>408</v>
      </c>
      <c r="B45" s="198"/>
      <c r="C45" s="198"/>
      <c r="D45" s="198"/>
      <c r="E45" s="198"/>
      <c r="F45" s="198"/>
      <c r="G45" s="197"/>
      <c r="H45" s="200"/>
      <c r="I45" s="200"/>
      <c r="J45" s="200"/>
      <c r="K45" s="200"/>
      <c r="L45" s="200"/>
      <c r="M45" s="200"/>
      <c r="N45" s="200"/>
      <c r="O45" s="200"/>
    </row>
    <row r="46" spans="1:15" ht="13.5" customHeight="1">
      <c r="A46" s="195" t="s">
        <v>140</v>
      </c>
      <c r="B46" s="195"/>
      <c r="C46" s="195"/>
      <c r="D46" s="192">
        <v>21</v>
      </c>
      <c r="E46" s="192">
        <v>22.99</v>
      </c>
      <c r="F46" s="192">
        <v>108.59</v>
      </c>
      <c r="G46" s="188">
        <v>716.8</v>
      </c>
      <c r="H46" s="192">
        <v>0.428</v>
      </c>
      <c r="I46" s="186">
        <v>9.97</v>
      </c>
      <c r="J46" s="186">
        <v>0.123</v>
      </c>
      <c r="K46" s="186">
        <v>2</v>
      </c>
      <c r="L46" s="186">
        <v>265.1</v>
      </c>
      <c r="M46" s="186">
        <v>341.74</v>
      </c>
      <c r="N46" s="186">
        <v>76.45</v>
      </c>
      <c r="O46" s="186">
        <v>4.22</v>
      </c>
    </row>
    <row r="47" spans="1:15" ht="13.5" customHeight="1">
      <c r="A47" s="195" t="s">
        <v>152</v>
      </c>
      <c r="B47" s="195"/>
      <c r="C47" s="195"/>
      <c r="D47" s="192">
        <v>29.67</v>
      </c>
      <c r="E47" s="192">
        <v>29.47</v>
      </c>
      <c r="F47" s="192">
        <v>105.41</v>
      </c>
      <c r="G47" s="192">
        <v>856</v>
      </c>
      <c r="H47" s="192">
        <v>0.73</v>
      </c>
      <c r="I47" s="186">
        <v>40.49</v>
      </c>
      <c r="J47" s="186">
        <v>0.037</v>
      </c>
      <c r="K47" s="186">
        <v>4.13</v>
      </c>
      <c r="L47" s="186">
        <v>158.75</v>
      </c>
      <c r="M47" s="186">
        <v>667.5</v>
      </c>
      <c r="N47" s="186">
        <v>147.93</v>
      </c>
      <c r="O47" s="186">
        <v>9.25</v>
      </c>
    </row>
    <row r="48" spans="1:15" ht="13.5" customHeight="1">
      <c r="A48" s="191"/>
      <c r="B48" s="191" t="s">
        <v>404</v>
      </c>
      <c r="C48" s="191"/>
      <c r="D48" s="192">
        <v>7.8</v>
      </c>
      <c r="E48" s="192">
        <v>7.08</v>
      </c>
      <c r="F48" s="192">
        <v>29.85</v>
      </c>
      <c r="G48" s="188">
        <v>222.5</v>
      </c>
      <c r="H48" s="188">
        <v>0.189</v>
      </c>
      <c r="I48" s="187">
        <v>6.8</v>
      </c>
      <c r="J48" s="187">
        <v>0.26</v>
      </c>
      <c r="K48" s="187">
        <v>6.8</v>
      </c>
      <c r="L48" s="187">
        <v>40</v>
      </c>
      <c r="M48" s="187">
        <v>62</v>
      </c>
      <c r="N48" s="186">
        <v>7</v>
      </c>
      <c r="O48" s="186">
        <v>1.8</v>
      </c>
    </row>
    <row r="49" spans="1:15" ht="13.5" customHeight="1">
      <c r="A49" s="195" t="s">
        <v>403</v>
      </c>
      <c r="B49" s="195"/>
      <c r="C49" s="195"/>
      <c r="D49" s="192">
        <f>SUM(D46:D48)</f>
        <v>58.47</v>
      </c>
      <c r="E49" s="192">
        <f>SUM(E46:E48)</f>
        <v>59.53999999999999</v>
      </c>
      <c r="F49" s="192">
        <f>SUM(F46:F48)</f>
        <v>243.85</v>
      </c>
      <c r="G49" s="192">
        <f>SUM(G46:G48)</f>
        <v>1795.3</v>
      </c>
      <c r="H49" s="192">
        <f>SUM(H46:H48)</f>
        <v>1.347</v>
      </c>
      <c r="I49" s="192">
        <f>SUM(I46:I48)</f>
        <v>57.26</v>
      </c>
      <c r="J49" s="192">
        <f>SUM(J46:J48)</f>
        <v>0.42000000000000004</v>
      </c>
      <c r="K49" s="192">
        <f>SUM(K46:K48)</f>
        <v>12.93</v>
      </c>
      <c r="L49" s="192">
        <f>SUM(L46:L48)</f>
        <v>463.85</v>
      </c>
      <c r="M49" s="192">
        <f>SUM(M46:M48)</f>
        <v>1071.24</v>
      </c>
      <c r="N49" s="192">
        <f>SUM(N46:N48)</f>
        <v>231.38</v>
      </c>
      <c r="O49" s="192">
        <f>SUM(O46:O48)</f>
        <v>15.27</v>
      </c>
    </row>
    <row r="50" spans="1:15" ht="13.5" customHeight="1">
      <c r="A50" s="199" t="s">
        <v>407</v>
      </c>
      <c r="B50" s="198"/>
      <c r="C50" s="198"/>
      <c r="D50" s="198"/>
      <c r="E50" s="198"/>
      <c r="F50" s="198"/>
      <c r="G50" s="197"/>
      <c r="H50" s="127"/>
      <c r="I50" s="196"/>
      <c r="J50" s="196"/>
      <c r="K50" s="196"/>
      <c r="L50" s="196"/>
      <c r="M50" s="196"/>
      <c r="N50" s="196"/>
      <c r="O50" s="196"/>
    </row>
    <row r="51" spans="1:15" ht="13.5" customHeight="1">
      <c r="A51" s="195" t="s">
        <v>140</v>
      </c>
      <c r="B51" s="195"/>
      <c r="C51" s="195"/>
      <c r="D51" s="192">
        <v>10.89</v>
      </c>
      <c r="E51" s="192">
        <v>22.62</v>
      </c>
      <c r="F51" s="192">
        <v>80.05</v>
      </c>
      <c r="G51" s="188">
        <v>565.1</v>
      </c>
      <c r="H51" s="194">
        <v>0.29</v>
      </c>
      <c r="I51" s="186">
        <v>2.71</v>
      </c>
      <c r="J51" s="186">
        <v>0.103</v>
      </c>
      <c r="K51" s="186">
        <v>1.789</v>
      </c>
      <c r="L51" s="186">
        <v>379.9</v>
      </c>
      <c r="M51" s="186">
        <v>475</v>
      </c>
      <c r="N51" s="186">
        <v>82.9</v>
      </c>
      <c r="O51" s="186">
        <v>4.35</v>
      </c>
    </row>
    <row r="52" spans="1:15" ht="13.5" customHeight="1">
      <c r="A52" s="193" t="s">
        <v>152</v>
      </c>
      <c r="B52" s="193"/>
      <c r="C52" s="193"/>
      <c r="D52" s="192">
        <v>29.79</v>
      </c>
      <c r="E52" s="192">
        <v>27.25</v>
      </c>
      <c r="F52" s="192">
        <v>114.49</v>
      </c>
      <c r="G52" s="192">
        <v>675.5</v>
      </c>
      <c r="H52" s="192">
        <v>0.882</v>
      </c>
      <c r="I52" s="192">
        <v>27.788</v>
      </c>
      <c r="J52" s="192">
        <v>0.069</v>
      </c>
      <c r="K52" s="192">
        <v>5.65</v>
      </c>
      <c r="L52" s="192">
        <v>124.28</v>
      </c>
      <c r="M52" s="192">
        <v>403.3</v>
      </c>
      <c r="N52" s="192">
        <v>105.97</v>
      </c>
      <c r="O52" s="192">
        <v>10.28</v>
      </c>
    </row>
    <row r="53" spans="1:15" ht="13.5" customHeight="1">
      <c r="A53" s="190"/>
      <c r="B53" s="191" t="s">
        <v>404</v>
      </c>
      <c r="C53" s="190"/>
      <c r="D53" s="184">
        <v>6.1</v>
      </c>
      <c r="E53" s="184">
        <v>9.5</v>
      </c>
      <c r="F53" s="184">
        <v>21.4</v>
      </c>
      <c r="G53" s="189">
        <v>238</v>
      </c>
      <c r="H53" s="188">
        <v>0.189</v>
      </c>
      <c r="I53" s="188">
        <v>6.8</v>
      </c>
      <c r="J53" s="188">
        <v>0.26</v>
      </c>
      <c r="K53" s="188">
        <v>6.8</v>
      </c>
      <c r="L53" s="187">
        <v>250</v>
      </c>
      <c r="M53" s="187">
        <v>218</v>
      </c>
      <c r="N53" s="186">
        <v>35</v>
      </c>
      <c r="O53" s="186">
        <v>0.8</v>
      </c>
    </row>
    <row r="54" spans="1:15" ht="12.75">
      <c r="A54" s="185" t="s">
        <v>403</v>
      </c>
      <c r="B54" s="185"/>
      <c r="C54" s="185"/>
      <c r="D54" s="184">
        <f>SUM(D51:D53)</f>
        <v>46.78</v>
      </c>
      <c r="E54" s="184">
        <f>SUM(E51:E53)</f>
        <v>59.370000000000005</v>
      </c>
      <c r="F54" s="184">
        <f>SUM(F51:F53)</f>
        <v>215.94</v>
      </c>
      <c r="G54" s="184">
        <f>SUM(G51:G53)</f>
        <v>1478.6</v>
      </c>
      <c r="H54" s="184">
        <f>SUM(H51:H53)</f>
        <v>1.361</v>
      </c>
      <c r="I54" s="184">
        <f>SUM(I51:I53)</f>
        <v>37.298</v>
      </c>
      <c r="J54" s="184">
        <f>SUM(J51:J53)</f>
        <v>0.432</v>
      </c>
      <c r="K54" s="184">
        <f>SUM(K51:K53)</f>
        <v>14.239</v>
      </c>
      <c r="L54" s="184">
        <f>SUM(L51:L53)</f>
        <v>754.18</v>
      </c>
      <c r="M54" s="184">
        <f>SUM(M51:M53)</f>
        <v>1096.3</v>
      </c>
      <c r="N54" s="184">
        <f>SUM(N51:N53)</f>
        <v>223.87</v>
      </c>
      <c r="O54" s="184">
        <f>SUM(O51:O53)</f>
        <v>15.43</v>
      </c>
    </row>
    <row r="55" spans="1:15" s="179" customFormat="1" ht="12.75">
      <c r="A55" s="183"/>
      <c r="B55" s="182"/>
      <c r="C55" s="182"/>
      <c r="D55" s="181"/>
      <c r="E55" s="181"/>
      <c r="F55" s="181"/>
      <c r="G55" s="181"/>
      <c r="H55" s="181"/>
      <c r="I55" s="180"/>
      <c r="J55" s="180"/>
      <c r="K55" s="180"/>
      <c r="L55" s="180"/>
      <c r="M55" s="180"/>
      <c r="N55" s="180"/>
      <c r="O55" s="180"/>
    </row>
    <row r="56" spans="1:15" ht="13.5" customHeight="1">
      <c r="A56" s="199" t="s">
        <v>406</v>
      </c>
      <c r="B56" s="198"/>
      <c r="C56" s="198"/>
      <c r="D56" s="198"/>
      <c r="E56" s="198"/>
      <c r="F56" s="198"/>
      <c r="G56" s="197"/>
      <c r="H56" s="200"/>
      <c r="I56" s="200"/>
      <c r="J56" s="200"/>
      <c r="K56" s="200"/>
      <c r="L56" s="200"/>
      <c r="M56" s="200"/>
      <c r="N56" s="200"/>
      <c r="O56" s="200"/>
    </row>
    <row r="57" spans="1:15" ht="13.5" customHeight="1">
      <c r="A57" s="195" t="s">
        <v>140</v>
      </c>
      <c r="B57" s="195"/>
      <c r="C57" s="195"/>
      <c r="D57" s="192">
        <v>27.46</v>
      </c>
      <c r="E57" s="192">
        <v>21.96</v>
      </c>
      <c r="F57" s="192">
        <v>83.7</v>
      </c>
      <c r="G57" s="188">
        <v>611.4</v>
      </c>
      <c r="H57" s="192">
        <v>0.428</v>
      </c>
      <c r="I57" s="186">
        <v>9.97</v>
      </c>
      <c r="J57" s="186">
        <v>0.123</v>
      </c>
      <c r="K57" s="186">
        <v>2</v>
      </c>
      <c r="L57" s="186">
        <v>265.1</v>
      </c>
      <c r="M57" s="186">
        <v>341.74</v>
      </c>
      <c r="N57" s="186">
        <v>76.45</v>
      </c>
      <c r="O57" s="186">
        <v>4.22</v>
      </c>
    </row>
    <row r="58" spans="1:15" ht="13.5" customHeight="1">
      <c r="A58" s="195" t="s">
        <v>152</v>
      </c>
      <c r="B58" s="195"/>
      <c r="C58" s="195"/>
      <c r="D58" s="192">
        <v>27.88</v>
      </c>
      <c r="E58" s="192">
        <v>23.17</v>
      </c>
      <c r="F58" s="192">
        <v>92.85</v>
      </c>
      <c r="G58" s="192">
        <v>675.4</v>
      </c>
      <c r="H58" s="192">
        <v>0.73</v>
      </c>
      <c r="I58" s="186">
        <v>40.49</v>
      </c>
      <c r="J58" s="186">
        <v>0.037</v>
      </c>
      <c r="K58" s="186">
        <v>4.13</v>
      </c>
      <c r="L58" s="186">
        <v>158.75</v>
      </c>
      <c r="M58" s="186">
        <v>667.5</v>
      </c>
      <c r="N58" s="186">
        <v>147.93</v>
      </c>
      <c r="O58" s="186">
        <v>9.25</v>
      </c>
    </row>
    <row r="59" spans="1:15" ht="13.5" customHeight="1">
      <c r="A59" s="191"/>
      <c r="B59" s="191" t="s">
        <v>404</v>
      </c>
      <c r="C59" s="191"/>
      <c r="D59" s="192">
        <v>5.5</v>
      </c>
      <c r="E59" s="192">
        <v>7.9</v>
      </c>
      <c r="F59" s="192">
        <v>35.2</v>
      </c>
      <c r="G59" s="188">
        <v>238</v>
      </c>
      <c r="H59" s="188">
        <v>0.189</v>
      </c>
      <c r="I59" s="187">
        <v>6.8</v>
      </c>
      <c r="J59" s="187">
        <v>0.26</v>
      </c>
      <c r="K59" s="187">
        <v>6.8</v>
      </c>
      <c r="L59" s="187">
        <v>40</v>
      </c>
      <c r="M59" s="187">
        <v>62</v>
      </c>
      <c r="N59" s="186">
        <v>7</v>
      </c>
      <c r="O59" s="186">
        <v>1.8</v>
      </c>
    </row>
    <row r="60" spans="1:15" ht="13.5" customHeight="1">
      <c r="A60" s="195" t="s">
        <v>403</v>
      </c>
      <c r="B60" s="195"/>
      <c r="C60" s="195"/>
      <c r="D60" s="192">
        <f>SUM(D57:D59)</f>
        <v>60.84</v>
      </c>
      <c r="E60" s="192">
        <f>SUM(E57:E59)</f>
        <v>53.03</v>
      </c>
      <c r="F60" s="192">
        <f>SUM(F57:F59)</f>
        <v>211.75</v>
      </c>
      <c r="G60" s="192">
        <f>SUM(G57:G59)</f>
        <v>1524.8</v>
      </c>
      <c r="H60" s="192">
        <f>SUM(H57:H59)</f>
        <v>1.347</v>
      </c>
      <c r="I60" s="192">
        <f>SUM(I57:I59)</f>
        <v>57.26</v>
      </c>
      <c r="J60" s="192">
        <f>SUM(J57:J59)</f>
        <v>0.42000000000000004</v>
      </c>
      <c r="K60" s="192">
        <f>SUM(K57:K59)</f>
        <v>12.93</v>
      </c>
      <c r="L60" s="192">
        <f>SUM(L57:L59)</f>
        <v>463.85</v>
      </c>
      <c r="M60" s="192">
        <f>SUM(M57:M59)</f>
        <v>1071.24</v>
      </c>
      <c r="N60" s="192">
        <f>SUM(N57:N59)</f>
        <v>231.38</v>
      </c>
      <c r="O60" s="192">
        <f>SUM(O57:O59)</f>
        <v>15.27</v>
      </c>
    </row>
    <row r="61" spans="1:15" ht="13.5" customHeight="1">
      <c r="A61" s="199" t="s">
        <v>405</v>
      </c>
      <c r="B61" s="198"/>
      <c r="C61" s="198"/>
      <c r="D61" s="198"/>
      <c r="E61" s="198"/>
      <c r="F61" s="198"/>
      <c r="G61" s="197"/>
      <c r="H61" s="127"/>
      <c r="I61" s="196"/>
      <c r="J61" s="196"/>
      <c r="K61" s="196"/>
      <c r="L61" s="196"/>
      <c r="M61" s="196"/>
      <c r="N61" s="196"/>
      <c r="O61" s="196"/>
    </row>
    <row r="62" spans="1:15" ht="13.5" customHeight="1">
      <c r="A62" s="195" t="s">
        <v>140</v>
      </c>
      <c r="B62" s="195"/>
      <c r="C62" s="195"/>
      <c r="D62" s="192">
        <v>17.28</v>
      </c>
      <c r="E62" s="192">
        <v>21.38</v>
      </c>
      <c r="F62" s="192">
        <v>90.44</v>
      </c>
      <c r="G62" s="188">
        <v>647</v>
      </c>
      <c r="H62" s="194">
        <v>0.29</v>
      </c>
      <c r="I62" s="186">
        <v>2.71</v>
      </c>
      <c r="J62" s="186">
        <v>0.103</v>
      </c>
      <c r="K62" s="186">
        <v>1.789</v>
      </c>
      <c r="L62" s="186">
        <v>379.9</v>
      </c>
      <c r="M62" s="186">
        <v>475</v>
      </c>
      <c r="N62" s="186">
        <v>82.9</v>
      </c>
      <c r="O62" s="186">
        <v>4.35</v>
      </c>
    </row>
    <row r="63" spans="1:15" ht="13.5" customHeight="1">
      <c r="A63" s="193" t="s">
        <v>152</v>
      </c>
      <c r="B63" s="193"/>
      <c r="C63" s="193"/>
      <c r="D63" s="192">
        <v>35.08</v>
      </c>
      <c r="E63" s="192">
        <v>36.83</v>
      </c>
      <c r="F63" s="192">
        <v>113.22</v>
      </c>
      <c r="G63" s="192">
        <v>966.2</v>
      </c>
      <c r="H63" s="192">
        <v>0.882</v>
      </c>
      <c r="I63" s="192">
        <v>27.788</v>
      </c>
      <c r="J63" s="192">
        <v>0.069</v>
      </c>
      <c r="K63" s="192">
        <v>5.65</v>
      </c>
      <c r="L63" s="192">
        <v>124.28</v>
      </c>
      <c r="M63" s="192">
        <v>403.3</v>
      </c>
      <c r="N63" s="192">
        <v>105.97</v>
      </c>
      <c r="O63" s="192">
        <v>10.28</v>
      </c>
    </row>
    <row r="64" spans="1:15" ht="13.5" customHeight="1">
      <c r="A64" s="190"/>
      <c r="B64" s="191" t="s">
        <v>404</v>
      </c>
      <c r="C64" s="190"/>
      <c r="D64" s="184">
        <v>7.5</v>
      </c>
      <c r="E64" s="184">
        <v>7.9</v>
      </c>
      <c r="F64" s="184">
        <v>36.8</v>
      </c>
      <c r="G64" s="189">
        <v>244</v>
      </c>
      <c r="H64" s="188">
        <v>0.189</v>
      </c>
      <c r="I64" s="188">
        <v>6.8</v>
      </c>
      <c r="J64" s="188">
        <v>0.26</v>
      </c>
      <c r="K64" s="188">
        <v>6.8</v>
      </c>
      <c r="L64" s="187">
        <v>250</v>
      </c>
      <c r="M64" s="187">
        <v>218</v>
      </c>
      <c r="N64" s="186">
        <v>35</v>
      </c>
      <c r="O64" s="186">
        <v>0.8</v>
      </c>
    </row>
    <row r="65" spans="1:15" ht="12.75">
      <c r="A65" s="185" t="s">
        <v>403</v>
      </c>
      <c r="B65" s="185"/>
      <c r="C65" s="185"/>
      <c r="D65" s="184">
        <f>SUM(D62:D64)</f>
        <v>59.86</v>
      </c>
      <c r="E65" s="184">
        <f>SUM(E62:E64)</f>
        <v>66.11</v>
      </c>
      <c r="F65" s="184">
        <f>SUM(F62:F64)</f>
        <v>240.45999999999998</v>
      </c>
      <c r="G65" s="184">
        <f>SUM(G62:G64)</f>
        <v>1857.2</v>
      </c>
      <c r="H65" s="184">
        <f>SUM(H62:H64)</f>
        <v>1.361</v>
      </c>
      <c r="I65" s="184">
        <f>SUM(I62:I64)</f>
        <v>37.298</v>
      </c>
      <c r="J65" s="184">
        <f>SUM(J62:J64)</f>
        <v>0.432</v>
      </c>
      <c r="K65" s="184">
        <f>SUM(K62:K64)</f>
        <v>14.239</v>
      </c>
      <c r="L65" s="184">
        <f>SUM(L62:L64)</f>
        <v>754.18</v>
      </c>
      <c r="M65" s="184">
        <f>SUM(M62:M64)</f>
        <v>1096.3</v>
      </c>
      <c r="N65" s="184">
        <f>SUM(N62:N64)</f>
        <v>223.87</v>
      </c>
      <c r="O65" s="184">
        <f>SUM(O62:O64)</f>
        <v>15.43</v>
      </c>
    </row>
    <row r="66" spans="1:15" s="179" customFormat="1" ht="12" customHeight="1">
      <c r="A66" s="183"/>
      <c r="B66" s="182"/>
      <c r="C66" s="182"/>
      <c r="D66" s="181"/>
      <c r="E66" s="181"/>
      <c r="F66" s="181"/>
      <c r="G66" s="181"/>
      <c r="H66" s="181"/>
      <c r="I66" s="180"/>
      <c r="J66" s="180"/>
      <c r="K66" s="180"/>
      <c r="L66" s="180"/>
      <c r="M66" s="180"/>
      <c r="N66" s="180"/>
      <c r="O66" s="180"/>
    </row>
  </sheetData>
  <mergeCells count="59">
    <mergeCell ref="C1:O1"/>
    <mergeCell ref="A2:A4"/>
    <mergeCell ref="B2:B4"/>
    <mergeCell ref="C2:C4"/>
    <mergeCell ref="D2:G2"/>
    <mergeCell ref="H2:K2"/>
    <mergeCell ref="L2:O2"/>
    <mergeCell ref="D3:F3"/>
    <mergeCell ref="G3:G4"/>
    <mergeCell ref="H3:K3"/>
    <mergeCell ref="A12:C12"/>
    <mergeCell ref="A14:C14"/>
    <mergeCell ref="A15:G15"/>
    <mergeCell ref="A16:C16"/>
    <mergeCell ref="L3:O3"/>
    <mergeCell ref="A7:C7"/>
    <mergeCell ref="A9:C9"/>
    <mergeCell ref="A11:C11"/>
    <mergeCell ref="A6:C6"/>
    <mergeCell ref="A22:C22"/>
    <mergeCell ref="A24:C24"/>
    <mergeCell ref="A25:G25"/>
    <mergeCell ref="A26:C26"/>
    <mergeCell ref="A17:C17"/>
    <mergeCell ref="A19:C19"/>
    <mergeCell ref="A20:G20"/>
    <mergeCell ref="A21:C21"/>
    <mergeCell ref="A32:C32"/>
    <mergeCell ref="A34:C34"/>
    <mergeCell ref="A35:G35"/>
    <mergeCell ref="A36:C36"/>
    <mergeCell ref="A27:C27"/>
    <mergeCell ref="A29:C29"/>
    <mergeCell ref="A30:G30"/>
    <mergeCell ref="B31:C31"/>
    <mergeCell ref="A42:C42"/>
    <mergeCell ref="A44:C44"/>
    <mergeCell ref="A45:G45"/>
    <mergeCell ref="A46:C46"/>
    <mergeCell ref="A37:C37"/>
    <mergeCell ref="A39:C39"/>
    <mergeCell ref="A40:G40"/>
    <mergeCell ref="A41:C41"/>
    <mergeCell ref="A52:C52"/>
    <mergeCell ref="A54:C54"/>
    <mergeCell ref="A55:C55"/>
    <mergeCell ref="A56:G56"/>
    <mergeCell ref="A47:C47"/>
    <mergeCell ref="A49:C49"/>
    <mergeCell ref="A50:G50"/>
    <mergeCell ref="A51:C51"/>
    <mergeCell ref="A65:C65"/>
    <mergeCell ref="A66:C66"/>
    <mergeCell ref="A57:C57"/>
    <mergeCell ref="A58:C58"/>
    <mergeCell ref="A60:C60"/>
    <mergeCell ref="A61:G61"/>
    <mergeCell ref="A62:C62"/>
    <mergeCell ref="A63:C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08"/>
  <sheetViews>
    <sheetView workbookViewId="0" topLeftCell="A1">
      <pane ySplit="4" topLeftCell="A425" activePane="bottomLeft" state="frozen"/>
      <selection pane="bottomLeft" activeCell="H451" sqref="H451"/>
    </sheetView>
  </sheetViews>
  <sheetFormatPr defaultColWidth="11.50390625" defaultRowHeight="12.75"/>
  <cols>
    <col min="1" max="1" width="6.875" style="0" customWidth="1"/>
    <col min="2" max="2" width="29.50390625" style="0" customWidth="1"/>
    <col min="3" max="3" width="10.00390625" style="0" customWidth="1"/>
    <col min="4" max="4" width="32.50390625" style="0" customWidth="1"/>
    <col min="5" max="9" width="11.00390625" style="0" customWidth="1"/>
    <col min="10" max="10" width="10.375" style="0" customWidth="1"/>
    <col min="11" max="12" width="9.125" style="0" hidden="1" customWidth="1"/>
    <col min="13" max="216" width="9.125" style="0" customWidth="1"/>
  </cols>
  <sheetData>
    <row r="1" spans="1:12" ht="10.5" customHeight="1">
      <c r="A1" s="141" t="s">
        <v>374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1.75" customHeight="1">
      <c r="A2" s="140" t="s">
        <v>452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16" s="126" customFormat="1" ht="23.25" customHeight="1">
      <c r="A3" s="139" t="s">
        <v>372</v>
      </c>
      <c r="B3" s="139" t="s">
        <v>371</v>
      </c>
      <c r="C3" s="139" t="s">
        <v>370</v>
      </c>
      <c r="D3" s="139" t="s">
        <v>369</v>
      </c>
      <c r="E3" s="138" t="s">
        <v>368</v>
      </c>
      <c r="F3" s="137"/>
      <c r="G3" s="136" t="s">
        <v>367</v>
      </c>
      <c r="H3" s="136"/>
      <c r="I3" s="136"/>
      <c r="J3" s="131" t="s">
        <v>366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26" customFormat="1" ht="13.5" customHeight="1">
      <c r="A4" s="135"/>
      <c r="B4" s="135"/>
      <c r="C4" s="135"/>
      <c r="D4" s="135"/>
      <c r="E4" s="134" t="s">
        <v>365</v>
      </c>
      <c r="F4" s="133" t="s">
        <v>364</v>
      </c>
      <c r="G4" s="132" t="s">
        <v>363</v>
      </c>
      <c r="H4" s="132" t="s">
        <v>362</v>
      </c>
      <c r="I4" s="132" t="s">
        <v>361</v>
      </c>
      <c r="J4" s="131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26" customFormat="1" ht="17.25" customHeight="1">
      <c r="A5" s="116" t="s">
        <v>360</v>
      </c>
      <c r="B5" s="116"/>
      <c r="C5" s="116"/>
      <c r="D5" s="116"/>
      <c r="E5" s="116"/>
      <c r="F5" s="116"/>
      <c r="G5" s="94"/>
      <c r="H5" s="94"/>
      <c r="I5" s="94"/>
      <c r="J5" s="94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26" customFormat="1" ht="17.25" customHeight="1">
      <c r="A6" s="130" t="s">
        <v>308</v>
      </c>
      <c r="B6" s="130"/>
      <c r="C6" s="130"/>
      <c r="D6" s="129"/>
      <c r="E6" s="129"/>
      <c r="F6" s="129"/>
      <c r="G6" s="74"/>
      <c r="H6" s="74"/>
      <c r="I6" s="74"/>
      <c r="J6" s="74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26" customFormat="1" ht="15" customHeight="1">
      <c r="A7" s="35">
        <v>173</v>
      </c>
      <c r="B7" s="35" t="s">
        <v>60</v>
      </c>
      <c r="C7" s="35">
        <v>250</v>
      </c>
      <c r="D7" s="35" t="s">
        <v>143</v>
      </c>
      <c r="E7" s="35">
        <v>125</v>
      </c>
      <c r="F7" s="35">
        <v>125</v>
      </c>
      <c r="G7" s="33">
        <v>9.75</v>
      </c>
      <c r="H7" s="33">
        <v>11.83</v>
      </c>
      <c r="I7" s="33">
        <v>44.75</v>
      </c>
      <c r="J7" s="33">
        <v>354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26" customFormat="1" ht="24.75" customHeight="1">
      <c r="A8" s="46" t="s">
        <v>149</v>
      </c>
      <c r="B8" s="35"/>
      <c r="C8" s="35"/>
      <c r="D8" s="46" t="s">
        <v>148</v>
      </c>
      <c r="E8" s="35" t="s">
        <v>431</v>
      </c>
      <c r="F8" s="35" t="s">
        <v>431</v>
      </c>
      <c r="G8" s="45"/>
      <c r="H8" s="45"/>
      <c r="I8" s="45"/>
      <c r="J8" s="45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26" customFormat="1" ht="15" customHeight="1">
      <c r="A9" s="35"/>
      <c r="B9" s="35"/>
      <c r="C9" s="35"/>
      <c r="D9" s="35" t="s">
        <v>146</v>
      </c>
      <c r="E9" s="35">
        <v>6</v>
      </c>
      <c r="F9" s="35">
        <v>6</v>
      </c>
      <c r="G9" s="45"/>
      <c r="H9" s="45"/>
      <c r="I9" s="45"/>
      <c r="J9" s="45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26" customFormat="1" ht="14.25" customHeight="1">
      <c r="A10" s="35"/>
      <c r="B10" s="35"/>
      <c r="C10" s="35"/>
      <c r="D10" s="35" t="s">
        <v>145</v>
      </c>
      <c r="E10" s="35">
        <v>75</v>
      </c>
      <c r="F10" s="35">
        <v>75</v>
      </c>
      <c r="G10" s="45"/>
      <c r="H10" s="45"/>
      <c r="I10" s="45"/>
      <c r="J10" s="45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26" customFormat="1" ht="14.25" customHeight="1">
      <c r="A11" s="35"/>
      <c r="B11" s="35"/>
      <c r="C11" s="35"/>
      <c r="D11" s="35" t="s">
        <v>141</v>
      </c>
      <c r="E11" s="35">
        <v>7.5</v>
      </c>
      <c r="F11" s="35">
        <v>7.5</v>
      </c>
      <c r="G11" s="45"/>
      <c r="H11" s="45"/>
      <c r="I11" s="45"/>
      <c r="J11" s="45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26" customFormat="1" ht="14.25" customHeight="1">
      <c r="A12" s="35">
        <v>301</v>
      </c>
      <c r="B12" s="35" t="s">
        <v>359</v>
      </c>
      <c r="C12" s="35">
        <v>65</v>
      </c>
      <c r="D12" s="35" t="s">
        <v>222</v>
      </c>
      <c r="E12" s="35">
        <v>46</v>
      </c>
      <c r="F12" s="35">
        <v>40</v>
      </c>
      <c r="G12" s="33">
        <v>5.6</v>
      </c>
      <c r="H12" s="33">
        <v>8.7</v>
      </c>
      <c r="I12" s="33">
        <v>1.5</v>
      </c>
      <c r="J12" s="33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26" customFormat="1" ht="14.25" customHeight="1">
      <c r="A13" s="35"/>
      <c r="B13" s="35"/>
      <c r="C13" s="35"/>
      <c r="D13" s="35" t="s">
        <v>143</v>
      </c>
      <c r="E13" s="35">
        <v>25</v>
      </c>
      <c r="F13" s="35">
        <v>25</v>
      </c>
      <c r="G13" s="33"/>
      <c r="H13" s="33"/>
      <c r="I13" s="33"/>
      <c r="J13" s="3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26" customFormat="1" ht="14.25" customHeight="1">
      <c r="A14" s="35"/>
      <c r="B14" s="35"/>
      <c r="C14" s="35"/>
      <c r="D14" s="35" t="s">
        <v>8</v>
      </c>
      <c r="E14" s="35">
        <v>2.5</v>
      </c>
      <c r="F14" s="35">
        <v>2.5</v>
      </c>
      <c r="G14" s="33"/>
      <c r="H14" s="33"/>
      <c r="I14" s="33"/>
      <c r="J14" s="3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26" customFormat="1" ht="15" customHeight="1">
      <c r="A15" s="67">
        <v>501</v>
      </c>
      <c r="B15" s="67" t="s">
        <v>13</v>
      </c>
      <c r="C15" s="67">
        <v>200</v>
      </c>
      <c r="D15" s="67" t="s">
        <v>174</v>
      </c>
      <c r="E15" s="67">
        <v>5</v>
      </c>
      <c r="F15" s="67">
        <v>5</v>
      </c>
      <c r="G15" s="52">
        <v>3.2</v>
      </c>
      <c r="H15" s="52">
        <v>2.7</v>
      </c>
      <c r="I15" s="52">
        <v>15.9</v>
      </c>
      <c r="J15" s="52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26" customFormat="1" ht="13.5" customHeight="1">
      <c r="A16" s="35"/>
      <c r="B16" s="35"/>
      <c r="C16" s="35"/>
      <c r="D16" s="35" t="s">
        <v>143</v>
      </c>
      <c r="E16" s="35">
        <v>100</v>
      </c>
      <c r="F16" s="35">
        <v>100</v>
      </c>
      <c r="G16" s="53"/>
      <c r="H16" s="53"/>
      <c r="I16" s="53"/>
      <c r="J16" s="74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26" customFormat="1" ht="12.75">
      <c r="A17" s="35"/>
      <c r="B17" s="35"/>
      <c r="C17" s="35"/>
      <c r="D17" s="35" t="s">
        <v>145</v>
      </c>
      <c r="E17" s="35">
        <v>120</v>
      </c>
      <c r="F17" s="35">
        <v>120</v>
      </c>
      <c r="G17" s="57"/>
      <c r="H17" s="57"/>
      <c r="I17" s="57"/>
      <c r="J17" s="5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26" customFormat="1" ht="14.25" customHeight="1">
      <c r="A18" s="35"/>
      <c r="B18" s="35"/>
      <c r="C18" s="35"/>
      <c r="D18" s="35" t="s">
        <v>141</v>
      </c>
      <c r="E18" s="35">
        <v>10</v>
      </c>
      <c r="F18" s="35">
        <v>10</v>
      </c>
      <c r="G18" s="57"/>
      <c r="H18" s="57"/>
      <c r="I18" s="57"/>
      <c r="J18" s="57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35">
        <v>108</v>
      </c>
      <c r="B19" s="35" t="s">
        <v>156</v>
      </c>
      <c r="C19" s="35">
        <v>50</v>
      </c>
      <c r="D19" s="35" t="s">
        <v>155</v>
      </c>
      <c r="E19" s="35">
        <v>50</v>
      </c>
      <c r="F19" s="35">
        <v>50</v>
      </c>
      <c r="G19" s="52">
        <v>3.8</v>
      </c>
      <c r="H19" s="52">
        <v>0.4</v>
      </c>
      <c r="I19" s="52">
        <v>24.5</v>
      </c>
      <c r="J19" s="52">
        <v>118</v>
      </c>
    </row>
    <row r="20" spans="1:216" s="126" customFormat="1" ht="15" customHeight="1">
      <c r="A20" s="35">
        <v>105</v>
      </c>
      <c r="B20" s="35" t="s">
        <v>358</v>
      </c>
      <c r="C20" s="35">
        <v>15</v>
      </c>
      <c r="D20" s="35" t="s">
        <v>190</v>
      </c>
      <c r="E20" s="35">
        <v>15</v>
      </c>
      <c r="F20" s="35">
        <v>15</v>
      </c>
      <c r="G20" s="33">
        <v>0.05</v>
      </c>
      <c r="H20" s="33">
        <v>8.25</v>
      </c>
      <c r="I20" s="33">
        <v>0.08</v>
      </c>
      <c r="J20" s="33">
        <v>74</v>
      </c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</row>
    <row r="21" spans="1:10" s="126" customFormat="1" ht="15" customHeight="1">
      <c r="A21" s="39">
        <v>482</v>
      </c>
      <c r="B21" s="35" t="s">
        <v>12</v>
      </c>
      <c r="C21" s="35">
        <v>100</v>
      </c>
      <c r="D21" s="35" t="s">
        <v>142</v>
      </c>
      <c r="E21" s="35">
        <v>104</v>
      </c>
      <c r="F21" s="34">
        <v>92</v>
      </c>
      <c r="G21" s="33">
        <v>0.3</v>
      </c>
      <c r="H21" s="33">
        <v>0.3</v>
      </c>
      <c r="I21" s="33">
        <v>14.8</v>
      </c>
      <c r="J21" s="33">
        <v>63</v>
      </c>
    </row>
    <row r="22" spans="1:10" s="126" customFormat="1" ht="15" customHeight="1">
      <c r="A22" s="39"/>
      <c r="B22" s="35"/>
      <c r="C22" s="35"/>
      <c r="D22" s="35" t="s">
        <v>141</v>
      </c>
      <c r="E22" s="35">
        <v>13</v>
      </c>
      <c r="F22" s="34">
        <v>13</v>
      </c>
      <c r="G22" s="33"/>
      <c r="H22" s="33"/>
      <c r="I22" s="33"/>
      <c r="J22" s="33"/>
    </row>
    <row r="23" spans="1:10" s="126" customFormat="1" ht="13.8">
      <c r="A23" s="38" t="s">
        <v>140</v>
      </c>
      <c r="B23" s="37"/>
      <c r="C23" s="37"/>
      <c r="D23" s="37"/>
      <c r="E23" s="37"/>
      <c r="F23" s="36"/>
      <c r="G23" s="51">
        <f>SUM(G7:G22)</f>
        <v>22.700000000000003</v>
      </c>
      <c r="H23" s="51">
        <f>SUM(H7:H22)</f>
        <v>32.18</v>
      </c>
      <c r="I23" s="51">
        <f>SUM(I7:I22)</f>
        <v>101.53</v>
      </c>
      <c r="J23" s="51">
        <f>SUM(J7:J22)</f>
        <v>794</v>
      </c>
    </row>
    <row r="24" spans="1:216" s="126" customFormat="1" ht="18" customHeight="1">
      <c r="A24" s="61" t="s">
        <v>357</v>
      </c>
      <c r="B24" s="61"/>
      <c r="C24" s="61"/>
      <c r="D24" s="78"/>
      <c r="E24" s="78"/>
      <c r="F24" s="78"/>
      <c r="G24" s="53"/>
      <c r="H24" s="53"/>
      <c r="I24" s="53"/>
      <c r="J24" s="53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26" customFormat="1" ht="15.75" customHeight="1">
      <c r="A25" s="35" t="s">
        <v>356</v>
      </c>
      <c r="B25" s="35" t="s">
        <v>355</v>
      </c>
      <c r="C25" s="35">
        <v>100</v>
      </c>
      <c r="D25" s="35" t="s">
        <v>354</v>
      </c>
      <c r="E25" s="35">
        <v>100</v>
      </c>
      <c r="F25" s="35">
        <v>75</v>
      </c>
      <c r="G25" s="33">
        <v>2.6</v>
      </c>
      <c r="H25" s="33">
        <v>3.1</v>
      </c>
      <c r="I25" s="33">
        <v>4.8</v>
      </c>
      <c r="J25" s="59">
        <v>63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26" customFormat="1" ht="15.75" customHeight="1">
      <c r="A26" s="88"/>
      <c r="B26" s="35"/>
      <c r="C26" s="88"/>
      <c r="D26" s="35" t="s">
        <v>176</v>
      </c>
      <c r="E26" s="35">
        <v>12</v>
      </c>
      <c r="F26" s="35">
        <v>10</v>
      </c>
      <c r="G26" s="58"/>
      <c r="H26" s="58"/>
      <c r="I26" s="58"/>
      <c r="J26" s="58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26" customFormat="1" ht="15.75" customHeight="1">
      <c r="A27" s="35"/>
      <c r="B27" s="35"/>
      <c r="C27" s="35"/>
      <c r="D27" s="35" t="s">
        <v>169</v>
      </c>
      <c r="E27" s="35">
        <v>20</v>
      </c>
      <c r="F27" s="35">
        <v>16</v>
      </c>
      <c r="G27" s="58"/>
      <c r="H27" s="58"/>
      <c r="I27" s="58"/>
      <c r="J27" s="58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26" customFormat="1" ht="15.75" customHeight="1">
      <c r="A28" s="35"/>
      <c r="B28" s="35"/>
      <c r="C28" s="35"/>
      <c r="D28" s="35" t="s">
        <v>353</v>
      </c>
      <c r="E28" s="35">
        <v>2</v>
      </c>
      <c r="F28" s="35">
        <v>2</v>
      </c>
      <c r="G28" s="58"/>
      <c r="H28" s="58"/>
      <c r="I28" s="58"/>
      <c r="J28" s="5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26" customFormat="1" ht="15.75" customHeight="1">
      <c r="A29" s="35"/>
      <c r="B29" s="35"/>
      <c r="C29" s="35"/>
      <c r="D29" s="35" t="s">
        <v>162</v>
      </c>
      <c r="E29" s="35">
        <v>9.5</v>
      </c>
      <c r="F29" s="35">
        <v>9.5</v>
      </c>
      <c r="G29" s="58"/>
      <c r="H29" s="58"/>
      <c r="I29" s="58"/>
      <c r="J29" s="58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26" customFormat="1" ht="12.75" customHeight="1">
      <c r="A30" s="35">
        <v>144</v>
      </c>
      <c r="B30" s="35" t="s">
        <v>201</v>
      </c>
      <c r="C30" s="35" t="s">
        <v>123</v>
      </c>
      <c r="D30" s="35" t="s">
        <v>165</v>
      </c>
      <c r="E30" s="35">
        <v>83.3</v>
      </c>
      <c r="F30" s="35">
        <v>62.5</v>
      </c>
      <c r="G30" s="33">
        <v>2.3</v>
      </c>
      <c r="H30" s="33">
        <v>4.25</v>
      </c>
      <c r="I30" s="33">
        <v>15.1</v>
      </c>
      <c r="J30" s="33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26" customFormat="1" ht="15" customHeight="1">
      <c r="A31" s="35"/>
      <c r="B31" s="35" t="s">
        <v>352</v>
      </c>
      <c r="C31" s="35"/>
      <c r="D31" s="35" t="s">
        <v>169</v>
      </c>
      <c r="E31" s="35">
        <v>12.5</v>
      </c>
      <c r="F31" s="35">
        <v>10</v>
      </c>
      <c r="G31" s="55"/>
      <c r="H31" s="55"/>
      <c r="I31" s="55"/>
      <c r="J31" s="57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26" customFormat="1" ht="12.75" customHeight="1">
      <c r="A32" s="35"/>
      <c r="B32" s="35"/>
      <c r="C32" s="35"/>
      <c r="D32" s="35" t="s">
        <v>199</v>
      </c>
      <c r="E32" s="35">
        <v>20.3</v>
      </c>
      <c r="F32" s="35">
        <v>20</v>
      </c>
      <c r="G32" s="55"/>
      <c r="H32" s="55"/>
      <c r="I32" s="55"/>
      <c r="J32" s="57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26" customFormat="1" ht="12.75">
      <c r="A33" s="54"/>
      <c r="B33" s="35"/>
      <c r="C33" s="35"/>
      <c r="D33" s="35" t="s">
        <v>168</v>
      </c>
      <c r="E33" s="35">
        <v>15.2</v>
      </c>
      <c r="F33" s="35">
        <v>12.5</v>
      </c>
      <c r="G33" s="55"/>
      <c r="H33" s="55"/>
      <c r="I33" s="55"/>
      <c r="J33" s="57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26" customFormat="1" ht="12.75">
      <c r="A34" s="54"/>
      <c r="B34" s="35"/>
      <c r="C34" s="35"/>
      <c r="D34" s="35" t="s">
        <v>177</v>
      </c>
      <c r="E34" s="35">
        <v>5</v>
      </c>
      <c r="F34" s="35">
        <v>5</v>
      </c>
      <c r="G34" s="55"/>
      <c r="H34" s="55"/>
      <c r="I34" s="55"/>
      <c r="J34" s="5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26" customFormat="1" ht="12.75">
      <c r="A35" s="54"/>
      <c r="B35" s="35"/>
      <c r="C35" s="35"/>
      <c r="D35" s="35" t="s">
        <v>197</v>
      </c>
      <c r="E35" s="35">
        <v>163</v>
      </c>
      <c r="F35" s="35"/>
      <c r="G35" s="55"/>
      <c r="H35" s="55"/>
      <c r="I35" s="55"/>
      <c r="J35" s="5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26" customFormat="1" ht="12.75">
      <c r="A36" s="54"/>
      <c r="B36" s="35"/>
      <c r="C36" s="35"/>
      <c r="D36" s="35" t="s">
        <v>196</v>
      </c>
      <c r="E36" s="35">
        <v>20</v>
      </c>
      <c r="F36" s="35">
        <v>12.5</v>
      </c>
      <c r="G36" s="33"/>
      <c r="H36" s="33"/>
      <c r="I36" s="33"/>
      <c r="J36" s="33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26" customFormat="1" ht="12.75">
      <c r="A37" s="35">
        <v>465</v>
      </c>
      <c r="B37" s="35" t="s">
        <v>351</v>
      </c>
      <c r="C37" s="35" t="s">
        <v>121</v>
      </c>
      <c r="D37" s="35" t="s">
        <v>350</v>
      </c>
      <c r="E37" s="44">
        <v>53</v>
      </c>
      <c r="F37" s="44">
        <v>48</v>
      </c>
      <c r="G37" s="33">
        <v>22.5</v>
      </c>
      <c r="H37" s="33">
        <v>17.3</v>
      </c>
      <c r="I37" s="33">
        <v>5.6</v>
      </c>
      <c r="J37" s="33">
        <v>222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26" customFormat="1" ht="12.75">
      <c r="A38" s="35" t="s">
        <v>349</v>
      </c>
      <c r="B38" s="35"/>
      <c r="C38" s="35"/>
      <c r="D38" s="35" t="s">
        <v>261</v>
      </c>
      <c r="E38" s="44">
        <v>14</v>
      </c>
      <c r="F38" s="44">
        <v>14</v>
      </c>
      <c r="G38" s="33"/>
      <c r="H38" s="33"/>
      <c r="I38" s="33"/>
      <c r="J38" s="33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26" customFormat="1" ht="12.75">
      <c r="A39" s="35"/>
      <c r="B39" s="35"/>
      <c r="C39" s="35"/>
      <c r="D39" s="35" t="s">
        <v>176</v>
      </c>
      <c r="E39" s="44">
        <v>31.3</v>
      </c>
      <c r="F39" s="44">
        <v>26</v>
      </c>
      <c r="G39" s="33"/>
      <c r="H39" s="33"/>
      <c r="I39" s="33"/>
      <c r="J39" s="33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26" customFormat="1" ht="12.75">
      <c r="A40" s="35"/>
      <c r="B40" s="35"/>
      <c r="C40" s="35"/>
      <c r="D40" s="35" t="s">
        <v>348</v>
      </c>
      <c r="E40" s="44">
        <v>7</v>
      </c>
      <c r="F40" s="44">
        <v>7</v>
      </c>
      <c r="G40" s="33"/>
      <c r="H40" s="33"/>
      <c r="I40" s="33"/>
      <c r="J40" s="33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26" customFormat="1" ht="12.75">
      <c r="A41" s="35"/>
      <c r="B41" s="35"/>
      <c r="C41" s="35"/>
      <c r="D41" s="35" t="s">
        <v>347</v>
      </c>
      <c r="E41" s="44" t="s">
        <v>346</v>
      </c>
      <c r="F41" s="44">
        <v>18</v>
      </c>
      <c r="G41" s="33"/>
      <c r="H41" s="33"/>
      <c r="I41" s="33"/>
      <c r="J41" s="33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26" customFormat="1" ht="12.75">
      <c r="A42" s="35">
        <v>454</v>
      </c>
      <c r="B42" s="35"/>
      <c r="C42" s="35"/>
      <c r="D42" s="89" t="s">
        <v>345</v>
      </c>
      <c r="E42" s="44"/>
      <c r="F42" s="44">
        <v>50</v>
      </c>
      <c r="G42" s="52">
        <v>0.59</v>
      </c>
      <c r="H42" s="52">
        <v>2.06</v>
      </c>
      <c r="I42" s="52">
        <v>3.7</v>
      </c>
      <c r="J42" s="52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26" customFormat="1" ht="12.75">
      <c r="A43" s="35">
        <v>291</v>
      </c>
      <c r="B43" s="35" t="s">
        <v>210</v>
      </c>
      <c r="C43" s="35">
        <v>180</v>
      </c>
      <c r="D43" s="35" t="s">
        <v>209</v>
      </c>
      <c r="E43" s="35">
        <v>61</v>
      </c>
      <c r="F43" s="35">
        <v>61</v>
      </c>
      <c r="G43" s="33">
        <v>67.9</v>
      </c>
      <c r="H43" s="33">
        <v>0.82</v>
      </c>
      <c r="I43" s="33">
        <v>36.3</v>
      </c>
      <c r="J43" s="33">
        <v>174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26" customFormat="1" ht="12.75">
      <c r="A44" s="35"/>
      <c r="B44" s="35"/>
      <c r="C44" s="35"/>
      <c r="D44" s="35" t="s">
        <v>8</v>
      </c>
      <c r="E44" s="35">
        <v>7</v>
      </c>
      <c r="F44" s="35">
        <v>7</v>
      </c>
      <c r="G44" s="33"/>
      <c r="H44" s="33"/>
      <c r="I44" s="33"/>
      <c r="J44" s="3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26" customFormat="1" ht="12.75">
      <c r="A45" s="41">
        <v>507</v>
      </c>
      <c r="B45" s="41" t="s">
        <v>189</v>
      </c>
      <c r="C45" s="41">
        <v>200</v>
      </c>
      <c r="D45" s="41" t="s">
        <v>188</v>
      </c>
      <c r="E45" s="41">
        <v>45.4</v>
      </c>
      <c r="F45" s="41">
        <v>40</v>
      </c>
      <c r="G45" s="40">
        <v>0.5</v>
      </c>
      <c r="H45" s="40">
        <v>0.2</v>
      </c>
      <c r="I45" s="40">
        <v>23.1</v>
      </c>
      <c r="J45" s="40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26" customFormat="1" ht="13.5" customHeight="1">
      <c r="A46" s="76"/>
      <c r="B46" s="41"/>
      <c r="C46" s="41"/>
      <c r="D46" s="41" t="s">
        <v>141</v>
      </c>
      <c r="E46" s="41">
        <v>15</v>
      </c>
      <c r="F46" s="41">
        <v>15</v>
      </c>
      <c r="G46" s="75"/>
      <c r="H46" s="75"/>
      <c r="I46" s="75"/>
      <c r="J46" s="75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26" customFormat="1" ht="12.75">
      <c r="A47" s="76"/>
      <c r="B47" s="41"/>
      <c r="C47" s="41"/>
      <c r="D47" s="41" t="s">
        <v>145</v>
      </c>
      <c r="E47" s="41">
        <v>162</v>
      </c>
      <c r="F47" s="41">
        <v>162</v>
      </c>
      <c r="G47" s="75"/>
      <c r="H47" s="75"/>
      <c r="I47" s="75"/>
      <c r="J47" s="75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26" customFormat="1" ht="12.75">
      <c r="A48" s="54"/>
      <c r="B48" s="35"/>
      <c r="C48" s="35"/>
      <c r="D48" s="35" t="s">
        <v>187</v>
      </c>
      <c r="E48" s="35">
        <v>42</v>
      </c>
      <c r="F48" s="35">
        <v>40</v>
      </c>
      <c r="G48" s="254"/>
      <c r="H48" s="254"/>
      <c r="I48" s="254"/>
      <c r="J48" s="254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35">
        <v>108</v>
      </c>
      <c r="B49" s="35" t="s">
        <v>156</v>
      </c>
      <c r="C49" s="35">
        <v>50</v>
      </c>
      <c r="D49" s="35" t="s">
        <v>155</v>
      </c>
      <c r="E49" s="35">
        <v>50</v>
      </c>
      <c r="F49" s="35">
        <v>50</v>
      </c>
      <c r="G49" s="52">
        <v>3.8</v>
      </c>
      <c r="H49" s="52">
        <v>0.4</v>
      </c>
      <c r="I49" s="52">
        <v>24.5</v>
      </c>
      <c r="J49" s="52">
        <v>118</v>
      </c>
    </row>
    <row r="50" spans="1:10" ht="12.75">
      <c r="A50" s="35">
        <v>109</v>
      </c>
      <c r="B50" s="35" t="s">
        <v>154</v>
      </c>
      <c r="C50" s="35">
        <v>50</v>
      </c>
      <c r="D50" s="35" t="s">
        <v>153</v>
      </c>
      <c r="E50" s="35">
        <v>50</v>
      </c>
      <c r="F50" s="35">
        <v>50</v>
      </c>
      <c r="G50" s="33">
        <v>3.3</v>
      </c>
      <c r="H50" s="33">
        <v>0.6</v>
      </c>
      <c r="I50" s="33">
        <v>16.7</v>
      </c>
      <c r="J50" s="33">
        <v>87</v>
      </c>
    </row>
    <row r="51" spans="1:10" ht="13.8">
      <c r="A51" s="61" t="s">
        <v>152</v>
      </c>
      <c r="B51" s="61"/>
      <c r="C51" s="61"/>
      <c r="D51" s="61"/>
      <c r="E51" s="61"/>
      <c r="F51" s="61"/>
      <c r="G51" s="51">
        <f>SUM(G25:G50)</f>
        <v>103.49</v>
      </c>
      <c r="H51" s="51">
        <f>SUM(H25:H50)</f>
        <v>28.729999999999997</v>
      </c>
      <c r="I51" s="51">
        <f>SUM(I25:I50)</f>
        <v>129.79999999999998</v>
      </c>
      <c r="J51" s="51">
        <f>SUM(J25:J50)</f>
        <v>903.8</v>
      </c>
    </row>
    <row r="52" spans="1:10" ht="14.25" customHeight="1">
      <c r="A52" s="38" t="s">
        <v>403</v>
      </c>
      <c r="B52" s="37"/>
      <c r="C52" s="37"/>
      <c r="D52" s="37"/>
      <c r="E52" s="37"/>
      <c r="F52" s="36"/>
      <c r="G52" s="253">
        <v>53.97</v>
      </c>
      <c r="H52" s="253">
        <v>74.31</v>
      </c>
      <c r="I52" s="253">
        <v>243.72</v>
      </c>
      <c r="J52" s="253">
        <f>J51+J23</f>
        <v>1697.8</v>
      </c>
    </row>
    <row r="53" spans="1:10" ht="15.6">
      <c r="A53" s="50" t="s">
        <v>451</v>
      </c>
      <c r="B53" s="49"/>
      <c r="C53" s="49"/>
      <c r="D53" s="49"/>
      <c r="E53" s="49"/>
      <c r="F53" s="48"/>
      <c r="G53" s="90"/>
      <c r="H53" s="90"/>
      <c r="I53" s="90"/>
      <c r="J53" s="90"/>
    </row>
    <row r="54" spans="1:10" ht="12.75">
      <c r="A54" s="61" t="s">
        <v>150</v>
      </c>
      <c r="B54" s="61"/>
      <c r="C54" s="61"/>
      <c r="D54" s="35"/>
      <c r="E54" s="35"/>
      <c r="F54" s="35"/>
      <c r="G54" s="53"/>
      <c r="H54" s="53"/>
      <c r="I54" s="53"/>
      <c r="J54" s="53"/>
    </row>
    <row r="55" spans="1:10" ht="12.75">
      <c r="A55" s="35" t="s">
        <v>343</v>
      </c>
      <c r="B55" s="35" t="s">
        <v>342</v>
      </c>
      <c r="C55" s="35" t="s">
        <v>120</v>
      </c>
      <c r="D55" s="35" t="s">
        <v>341</v>
      </c>
      <c r="E55" s="35">
        <v>94</v>
      </c>
      <c r="F55" s="35">
        <v>82</v>
      </c>
      <c r="G55" s="33">
        <v>22.6</v>
      </c>
      <c r="H55" s="33">
        <v>9.12</v>
      </c>
      <c r="I55" s="33">
        <v>7.04</v>
      </c>
      <c r="J55" s="33">
        <v>202</v>
      </c>
    </row>
    <row r="56" spans="1:10" ht="12.75">
      <c r="A56" s="35"/>
      <c r="B56" s="35"/>
      <c r="C56" s="35"/>
      <c r="D56" s="35" t="s">
        <v>176</v>
      </c>
      <c r="E56" s="35">
        <v>11.3</v>
      </c>
      <c r="F56" s="35">
        <v>9</v>
      </c>
      <c r="G56" s="57"/>
      <c r="H56" s="57"/>
      <c r="I56" s="57"/>
      <c r="J56" s="57"/>
    </row>
    <row r="57" spans="1:10" ht="12.75">
      <c r="A57" s="78"/>
      <c r="B57" s="78"/>
      <c r="C57" s="78"/>
      <c r="D57" s="35" t="s">
        <v>169</v>
      </c>
      <c r="E57" s="35">
        <v>24.8</v>
      </c>
      <c r="F57" s="35">
        <v>20</v>
      </c>
      <c r="G57" s="57"/>
      <c r="H57" s="57"/>
      <c r="I57" s="57"/>
      <c r="J57" s="57"/>
    </row>
    <row r="58" spans="1:10" ht="12.75">
      <c r="A58" s="78"/>
      <c r="B58" s="78"/>
      <c r="C58" s="78"/>
      <c r="D58" s="35" t="s">
        <v>161</v>
      </c>
      <c r="E58" s="35">
        <v>2.4</v>
      </c>
      <c r="F58" s="35">
        <v>2.4</v>
      </c>
      <c r="G58" s="57"/>
      <c r="H58" s="57"/>
      <c r="I58" s="57"/>
      <c r="J58" s="57"/>
    </row>
    <row r="59" spans="1:10" ht="12.75">
      <c r="A59" s="78"/>
      <c r="B59" s="78"/>
      <c r="C59" s="78"/>
      <c r="D59" s="35" t="s">
        <v>167</v>
      </c>
      <c r="E59" s="35">
        <v>8</v>
      </c>
      <c r="F59" s="35">
        <v>8</v>
      </c>
      <c r="G59" s="57"/>
      <c r="H59" s="57"/>
      <c r="I59" s="57"/>
      <c r="J59" s="57"/>
    </row>
    <row r="60" spans="1:10" ht="12.75">
      <c r="A60" s="78"/>
      <c r="B60" s="78"/>
      <c r="C60" s="78"/>
      <c r="D60" s="35" t="s">
        <v>162</v>
      </c>
      <c r="E60" s="70" t="s">
        <v>450</v>
      </c>
      <c r="F60" s="69">
        <v>2.4</v>
      </c>
      <c r="G60" s="33"/>
      <c r="H60" s="33"/>
      <c r="I60" s="33"/>
      <c r="J60" s="33"/>
    </row>
    <row r="61" spans="1:10" ht="12.75">
      <c r="A61" s="78"/>
      <c r="B61" s="89"/>
      <c r="C61" s="78"/>
      <c r="D61" s="35" t="s">
        <v>145</v>
      </c>
      <c r="E61" s="35">
        <v>35</v>
      </c>
      <c r="F61" s="35">
        <v>35</v>
      </c>
      <c r="G61" s="125"/>
      <c r="H61" s="124"/>
      <c r="I61" s="124"/>
      <c r="J61" s="124"/>
    </row>
    <row r="62" spans="1:10" ht="12.75">
      <c r="A62" s="44">
        <v>237</v>
      </c>
      <c r="B62" s="44" t="s">
        <v>217</v>
      </c>
      <c r="C62" s="44">
        <v>150</v>
      </c>
      <c r="D62" s="35" t="s">
        <v>216</v>
      </c>
      <c r="E62" s="67">
        <v>69</v>
      </c>
      <c r="F62" s="67">
        <v>69</v>
      </c>
      <c r="G62" s="33">
        <v>4.92</v>
      </c>
      <c r="H62" s="33">
        <v>6.8</v>
      </c>
      <c r="I62" s="33">
        <v>12.57</v>
      </c>
      <c r="J62" s="33">
        <v>226</v>
      </c>
    </row>
    <row r="63" spans="1:10" ht="12.75">
      <c r="A63" s="86"/>
      <c r="B63" s="44"/>
      <c r="C63" s="86"/>
      <c r="D63" s="35" t="s">
        <v>190</v>
      </c>
      <c r="E63" s="35">
        <v>6</v>
      </c>
      <c r="F63" s="35">
        <v>6</v>
      </c>
      <c r="G63" s="55"/>
      <c r="H63" s="55"/>
      <c r="I63" s="55"/>
      <c r="J63" s="55"/>
    </row>
    <row r="64" spans="1:10" ht="12.75">
      <c r="A64" s="86"/>
      <c r="B64" s="44"/>
      <c r="C64" s="86"/>
      <c r="D64" s="35" t="s">
        <v>145</v>
      </c>
      <c r="E64" s="35">
        <v>102</v>
      </c>
      <c r="F64" s="35">
        <v>102</v>
      </c>
      <c r="G64" s="55"/>
      <c r="H64" s="55"/>
      <c r="I64" s="55"/>
      <c r="J64" s="55"/>
    </row>
    <row r="65" spans="1:10" ht="12.75">
      <c r="A65" s="35">
        <v>494</v>
      </c>
      <c r="B65" s="35" t="s">
        <v>4</v>
      </c>
      <c r="C65" s="35">
        <v>200</v>
      </c>
      <c r="D65" s="35" t="s">
        <v>208</v>
      </c>
      <c r="E65" s="35">
        <v>50</v>
      </c>
      <c r="F65" s="35">
        <v>50</v>
      </c>
      <c r="G65" s="33">
        <v>0</v>
      </c>
      <c r="H65" s="33">
        <v>0</v>
      </c>
      <c r="I65" s="33">
        <v>15.2</v>
      </c>
      <c r="J65" s="33">
        <v>60</v>
      </c>
    </row>
    <row r="66" spans="1:10" ht="12.75">
      <c r="A66" s="35"/>
      <c r="B66" s="35"/>
      <c r="C66" s="35"/>
      <c r="D66" s="35" t="s">
        <v>145</v>
      </c>
      <c r="E66" s="35">
        <v>150</v>
      </c>
      <c r="F66" s="35">
        <v>150</v>
      </c>
      <c r="G66" s="57"/>
      <c r="H66" s="57"/>
      <c r="I66" s="57"/>
      <c r="J66" s="57"/>
    </row>
    <row r="67" spans="1:10" ht="12.75">
      <c r="A67" s="35"/>
      <c r="B67" s="35"/>
      <c r="C67" s="35"/>
      <c r="D67" s="35" t="s">
        <v>207</v>
      </c>
      <c r="E67" s="35">
        <v>8</v>
      </c>
      <c r="F67" s="35">
        <v>7</v>
      </c>
      <c r="G67" s="57"/>
      <c r="H67" s="57"/>
      <c r="I67" s="57"/>
      <c r="J67" s="57"/>
    </row>
    <row r="68" spans="1:10" ht="12.75">
      <c r="A68" s="78"/>
      <c r="B68" s="78"/>
      <c r="C68" s="78"/>
      <c r="D68" s="35" t="s">
        <v>141</v>
      </c>
      <c r="E68" s="35">
        <v>15</v>
      </c>
      <c r="F68" s="35">
        <v>15</v>
      </c>
      <c r="G68" s="57"/>
      <c r="H68" s="57"/>
      <c r="I68" s="57"/>
      <c r="J68" s="57"/>
    </row>
    <row r="69" spans="1:10" ht="12.75">
      <c r="A69" s="35">
        <v>108</v>
      </c>
      <c r="B69" s="35" t="s">
        <v>156</v>
      </c>
      <c r="C69" s="35">
        <v>50</v>
      </c>
      <c r="D69" s="35" t="s">
        <v>155</v>
      </c>
      <c r="E69" s="35">
        <v>50</v>
      </c>
      <c r="F69" s="35">
        <v>50</v>
      </c>
      <c r="G69" s="33">
        <v>3.8</v>
      </c>
      <c r="H69" s="33">
        <v>0.4</v>
      </c>
      <c r="I69" s="33">
        <v>24.5</v>
      </c>
      <c r="J69" s="33">
        <v>117.5</v>
      </c>
    </row>
    <row r="70" spans="1:10" ht="12.75">
      <c r="A70" s="65">
        <v>100</v>
      </c>
      <c r="B70" s="64" t="s">
        <v>127</v>
      </c>
      <c r="C70" s="35">
        <v>15</v>
      </c>
      <c r="D70" s="64" t="s">
        <v>1</v>
      </c>
      <c r="E70" s="35">
        <v>15.2</v>
      </c>
      <c r="F70" s="35">
        <v>15</v>
      </c>
      <c r="G70" s="33">
        <v>3.84</v>
      </c>
      <c r="H70" s="33">
        <v>3.92</v>
      </c>
      <c r="I70" s="33">
        <v>0</v>
      </c>
      <c r="J70" s="33">
        <v>51</v>
      </c>
    </row>
    <row r="71" spans="1:10" ht="13.8">
      <c r="A71" s="61" t="s">
        <v>140</v>
      </c>
      <c r="B71" s="61"/>
      <c r="C71" s="61"/>
      <c r="D71" s="61"/>
      <c r="E71" s="61"/>
      <c r="F71" s="61"/>
      <c r="G71" s="51">
        <f>SUM(G55:G70)</f>
        <v>35.160000000000004</v>
      </c>
      <c r="H71" s="51">
        <f>SUM(H55:H70)</f>
        <v>20.239999999999995</v>
      </c>
      <c r="I71" s="51">
        <f>SUM(I55:I70)</f>
        <v>59.31</v>
      </c>
      <c r="J71" s="51">
        <f>SUM(J55:J70)</f>
        <v>656.5</v>
      </c>
    </row>
    <row r="72" spans="1:10" ht="12.75">
      <c r="A72" s="61"/>
      <c r="B72" s="61"/>
      <c r="C72" s="61"/>
      <c r="D72" s="63"/>
      <c r="E72" s="63"/>
      <c r="F72" s="63"/>
      <c r="G72" s="123"/>
      <c r="H72" s="123"/>
      <c r="I72" s="123"/>
      <c r="J72" s="123"/>
    </row>
    <row r="73" spans="1:10" ht="12.75">
      <c r="A73" s="47"/>
      <c r="B73" s="47"/>
      <c r="C73" s="47"/>
      <c r="D73" s="63"/>
      <c r="E73" s="63"/>
      <c r="F73" s="63"/>
      <c r="G73" s="123"/>
      <c r="H73" s="123"/>
      <c r="I73" s="123"/>
      <c r="J73" s="123"/>
    </row>
    <row r="74" spans="1:10" ht="12.75">
      <c r="A74" s="61" t="s">
        <v>173</v>
      </c>
      <c r="B74" s="61"/>
      <c r="C74" s="61"/>
      <c r="D74" s="63"/>
      <c r="E74" s="63"/>
      <c r="F74" s="63"/>
      <c r="G74" s="123"/>
      <c r="H74" s="123"/>
      <c r="I74" s="123"/>
      <c r="J74" s="123"/>
    </row>
    <row r="75" spans="1:10" ht="12.75">
      <c r="A75" s="35">
        <v>22</v>
      </c>
      <c r="B75" s="35" t="s">
        <v>25</v>
      </c>
      <c r="C75" s="35">
        <v>75</v>
      </c>
      <c r="D75" s="35" t="s">
        <v>229</v>
      </c>
      <c r="E75" s="35">
        <v>81</v>
      </c>
      <c r="F75" s="35">
        <v>68</v>
      </c>
      <c r="G75" s="33">
        <v>0.75</v>
      </c>
      <c r="H75" s="33">
        <v>7.65</v>
      </c>
      <c r="I75" s="33">
        <v>2.6</v>
      </c>
      <c r="J75" s="59">
        <v>82.5</v>
      </c>
    </row>
    <row r="76" spans="1:10" ht="12.75">
      <c r="A76" s="35"/>
      <c r="B76" s="35"/>
      <c r="C76" s="35"/>
      <c r="D76" s="35" t="s">
        <v>177</v>
      </c>
      <c r="E76" s="35">
        <v>7.5</v>
      </c>
      <c r="F76" s="35">
        <v>7.5</v>
      </c>
      <c r="G76" s="87"/>
      <c r="H76" s="87"/>
      <c r="I76" s="87"/>
      <c r="J76" s="87"/>
    </row>
    <row r="77" spans="1:10" ht="12.75">
      <c r="A77" s="35">
        <v>134</v>
      </c>
      <c r="B77" s="35" t="s">
        <v>338</v>
      </c>
      <c r="C77" s="35" t="s">
        <v>123</v>
      </c>
      <c r="D77" s="35" t="s">
        <v>165</v>
      </c>
      <c r="E77" s="35">
        <v>100</v>
      </c>
      <c r="F77" s="35">
        <v>75</v>
      </c>
      <c r="G77" s="33"/>
      <c r="H77" s="33"/>
      <c r="I77" s="33"/>
      <c r="J77" s="33"/>
    </row>
    <row r="78" spans="1:10" ht="12.75">
      <c r="A78" s="35"/>
      <c r="B78" s="35" t="s">
        <v>449</v>
      </c>
      <c r="C78" s="35"/>
      <c r="D78" s="35" t="s">
        <v>169</v>
      </c>
      <c r="E78" s="35">
        <v>12.5</v>
      </c>
      <c r="F78" s="35">
        <v>10</v>
      </c>
      <c r="G78" s="55"/>
      <c r="H78" s="55"/>
      <c r="I78" s="55"/>
      <c r="J78" s="55"/>
    </row>
    <row r="79" spans="1:10" ht="12.75">
      <c r="A79" s="35"/>
      <c r="B79" s="35"/>
      <c r="C79" s="35"/>
      <c r="D79" s="35" t="s">
        <v>168</v>
      </c>
      <c r="E79" s="35">
        <v>6</v>
      </c>
      <c r="F79" s="35">
        <v>5</v>
      </c>
      <c r="G79" s="55"/>
      <c r="H79" s="55"/>
      <c r="I79" s="55"/>
      <c r="J79" s="55"/>
    </row>
    <row r="80" spans="1:10" ht="12.75">
      <c r="A80" s="35"/>
      <c r="B80" s="35"/>
      <c r="C80" s="35"/>
      <c r="D80" s="35" t="s">
        <v>258</v>
      </c>
      <c r="E80" s="35">
        <v>5</v>
      </c>
      <c r="F80" s="35">
        <v>5</v>
      </c>
      <c r="G80" s="55"/>
      <c r="H80" s="55"/>
      <c r="I80" s="55"/>
      <c r="J80" s="55"/>
    </row>
    <row r="81" spans="1:10" ht="12.75">
      <c r="A81" s="35"/>
      <c r="B81" s="54"/>
      <c r="C81" s="35"/>
      <c r="D81" s="35" t="s">
        <v>336</v>
      </c>
      <c r="E81" s="35">
        <v>17</v>
      </c>
      <c r="F81" s="35">
        <v>15</v>
      </c>
      <c r="G81" s="55"/>
      <c r="H81" s="55"/>
      <c r="I81" s="55"/>
      <c r="J81" s="55"/>
    </row>
    <row r="82" spans="1:10" ht="12.75">
      <c r="A82" s="35"/>
      <c r="B82" s="54"/>
      <c r="C82" s="35"/>
      <c r="D82" s="35" t="s">
        <v>177</v>
      </c>
      <c r="E82" s="35">
        <v>5</v>
      </c>
      <c r="F82" s="35">
        <v>5</v>
      </c>
      <c r="G82" s="55"/>
      <c r="H82" s="55"/>
      <c r="I82" s="55"/>
      <c r="J82" s="55"/>
    </row>
    <row r="83" spans="1:10" ht="12.75">
      <c r="A83" s="35"/>
      <c r="B83" s="54"/>
      <c r="C83" s="35"/>
      <c r="D83" s="35" t="s">
        <v>448</v>
      </c>
      <c r="E83" s="35" t="s">
        <v>447</v>
      </c>
      <c r="F83" s="35">
        <v>12.5</v>
      </c>
      <c r="G83" s="33"/>
      <c r="H83" s="33"/>
      <c r="I83" s="33"/>
      <c r="J83" s="33"/>
    </row>
    <row r="84" spans="1:10" ht="12.75">
      <c r="A84" s="35">
        <v>372</v>
      </c>
      <c r="B84" s="35" t="s">
        <v>334</v>
      </c>
      <c r="C84" s="35">
        <v>100</v>
      </c>
      <c r="D84" s="35" t="s">
        <v>333</v>
      </c>
      <c r="E84" s="35">
        <v>56</v>
      </c>
      <c r="F84" s="35">
        <v>40</v>
      </c>
      <c r="G84" s="33">
        <v>6.8</v>
      </c>
      <c r="H84" s="33">
        <v>6.6</v>
      </c>
      <c r="I84" s="33">
        <v>3.2</v>
      </c>
      <c r="J84" s="33">
        <v>100</v>
      </c>
    </row>
    <row r="85" spans="1:10" ht="12.75">
      <c r="A85" s="35">
        <v>435</v>
      </c>
      <c r="B85" s="35" t="s">
        <v>332</v>
      </c>
      <c r="C85" s="35">
        <v>50</v>
      </c>
      <c r="D85" s="35" t="s">
        <v>178</v>
      </c>
      <c r="E85" s="35">
        <v>5</v>
      </c>
      <c r="F85" s="35">
        <v>5</v>
      </c>
      <c r="G85" s="33"/>
      <c r="H85" s="33"/>
      <c r="I85" s="33"/>
      <c r="J85" s="33"/>
    </row>
    <row r="86" spans="1:10" ht="12.75">
      <c r="A86" s="35"/>
      <c r="B86" s="35"/>
      <c r="C86" s="35"/>
      <c r="D86" s="35" t="s">
        <v>170</v>
      </c>
      <c r="E86" s="35">
        <v>7.2</v>
      </c>
      <c r="F86" s="35">
        <v>6</v>
      </c>
      <c r="G86" s="57"/>
      <c r="H86" s="57"/>
      <c r="I86" s="57"/>
      <c r="J86" s="57"/>
    </row>
    <row r="87" spans="1:10" ht="12.75">
      <c r="A87" s="35"/>
      <c r="B87" s="35"/>
      <c r="C87" s="35"/>
      <c r="D87" s="35" t="s">
        <v>177</v>
      </c>
      <c r="E87" s="35">
        <v>3</v>
      </c>
      <c r="F87" s="35">
        <v>3</v>
      </c>
      <c r="G87" s="57"/>
      <c r="H87" s="57"/>
      <c r="I87" s="57"/>
      <c r="J87" s="57"/>
    </row>
    <row r="88" spans="1:10" ht="12.75">
      <c r="A88" s="35"/>
      <c r="B88" s="35"/>
      <c r="C88" s="35"/>
      <c r="D88" s="35" t="s">
        <v>225</v>
      </c>
      <c r="E88" s="35">
        <v>75</v>
      </c>
      <c r="F88" s="35">
        <v>60</v>
      </c>
      <c r="G88" s="57"/>
      <c r="H88" s="57"/>
      <c r="I88" s="57"/>
      <c r="J88" s="57"/>
    </row>
    <row r="89" spans="1:10" ht="12.75">
      <c r="A89" s="35"/>
      <c r="B89" s="35"/>
      <c r="C89" s="35"/>
      <c r="D89" s="122" t="s">
        <v>284</v>
      </c>
      <c r="E89" s="70"/>
      <c r="F89" s="70"/>
      <c r="G89" s="33">
        <v>1.72</v>
      </c>
      <c r="H89" s="33">
        <v>3.48</v>
      </c>
      <c r="I89" s="33">
        <v>4.43</v>
      </c>
      <c r="J89" s="33">
        <v>55.85</v>
      </c>
    </row>
    <row r="90" spans="1:10" ht="12.75">
      <c r="A90" s="78"/>
      <c r="B90" s="78"/>
      <c r="C90" s="78"/>
      <c r="D90" s="35" t="s">
        <v>219</v>
      </c>
      <c r="E90" s="35">
        <v>2.5</v>
      </c>
      <c r="F90" s="35">
        <v>2.5</v>
      </c>
      <c r="G90" s="57"/>
      <c r="H90" s="57"/>
      <c r="I90" s="57"/>
      <c r="J90" s="57"/>
    </row>
    <row r="91" spans="1:10" ht="12.75">
      <c r="A91" s="78"/>
      <c r="B91" s="78"/>
      <c r="C91" s="78"/>
      <c r="D91" s="35" t="s">
        <v>190</v>
      </c>
      <c r="E91" s="35">
        <v>2.5</v>
      </c>
      <c r="F91" s="35">
        <v>2.5</v>
      </c>
      <c r="G91" s="57"/>
      <c r="H91" s="57"/>
      <c r="I91" s="57"/>
      <c r="J91" s="57"/>
    </row>
    <row r="92" spans="1:10" ht="12.75">
      <c r="A92" s="78"/>
      <c r="B92" s="78"/>
      <c r="C92" s="78"/>
      <c r="D92" s="35" t="s">
        <v>143</v>
      </c>
      <c r="E92" s="35">
        <v>50</v>
      </c>
      <c r="F92" s="35">
        <v>50</v>
      </c>
      <c r="G92" s="57"/>
      <c r="H92" s="57"/>
      <c r="I92" s="57"/>
      <c r="J92" s="57"/>
    </row>
    <row r="93" spans="1:10" ht="12.75">
      <c r="A93" s="35">
        <v>429</v>
      </c>
      <c r="B93" s="44" t="s">
        <v>65</v>
      </c>
      <c r="C93" s="44">
        <v>150</v>
      </c>
      <c r="D93" s="44" t="s">
        <v>165</v>
      </c>
      <c r="E93" s="44">
        <v>169.5</v>
      </c>
      <c r="F93" s="44">
        <v>126</v>
      </c>
      <c r="G93" s="121">
        <v>3.15</v>
      </c>
      <c r="H93" s="121">
        <v>6.6</v>
      </c>
      <c r="I93" s="121">
        <v>16.35</v>
      </c>
      <c r="J93" s="121">
        <v>138</v>
      </c>
    </row>
    <row r="94" spans="1:10" ht="12.75">
      <c r="A94" s="35"/>
      <c r="B94" s="44"/>
      <c r="C94" s="44"/>
      <c r="D94" s="44" t="s">
        <v>143</v>
      </c>
      <c r="E94" s="44">
        <v>24</v>
      </c>
      <c r="F94" s="44">
        <v>22.5</v>
      </c>
      <c r="G94" s="120"/>
      <c r="H94" s="120"/>
      <c r="I94" s="120"/>
      <c r="J94" s="120"/>
    </row>
    <row r="95" spans="1:10" ht="12.75">
      <c r="A95" s="35"/>
      <c r="B95" s="44"/>
      <c r="C95" s="44"/>
      <c r="D95" s="44" t="s">
        <v>190</v>
      </c>
      <c r="E95" s="44">
        <v>6.7</v>
      </c>
      <c r="F95" s="44">
        <v>6.7</v>
      </c>
      <c r="G95" s="120"/>
      <c r="H95" s="120"/>
      <c r="I95" s="120"/>
      <c r="J95" s="120"/>
    </row>
    <row r="96" spans="1:10" ht="12.75">
      <c r="A96" s="41">
        <v>507</v>
      </c>
      <c r="B96" s="41" t="s">
        <v>189</v>
      </c>
      <c r="C96" s="41">
        <v>200</v>
      </c>
      <c r="D96" s="41" t="s">
        <v>188</v>
      </c>
      <c r="E96" s="41">
        <v>45.4</v>
      </c>
      <c r="F96" s="41">
        <v>40</v>
      </c>
      <c r="G96" s="40">
        <v>0.5</v>
      </c>
      <c r="H96" s="40">
        <v>0.2</v>
      </c>
      <c r="I96" s="40">
        <v>23.1</v>
      </c>
      <c r="J96" s="40">
        <v>96</v>
      </c>
    </row>
    <row r="97" spans="1:10" ht="12.75">
      <c r="A97" s="41"/>
      <c r="B97" s="41"/>
      <c r="C97" s="41"/>
      <c r="D97" s="41" t="s">
        <v>141</v>
      </c>
      <c r="E97" s="41">
        <v>15</v>
      </c>
      <c r="F97" s="41">
        <v>15</v>
      </c>
      <c r="G97" s="75"/>
      <c r="H97" s="75"/>
      <c r="I97" s="75"/>
      <c r="J97" s="75"/>
    </row>
    <row r="98" spans="1:10" ht="12.75">
      <c r="A98" s="76"/>
      <c r="B98" s="41"/>
      <c r="C98" s="41"/>
      <c r="D98" s="41" t="s">
        <v>145</v>
      </c>
      <c r="E98" s="41">
        <v>162</v>
      </c>
      <c r="F98" s="41">
        <v>162</v>
      </c>
      <c r="G98" s="75"/>
      <c r="H98" s="75"/>
      <c r="I98" s="75"/>
      <c r="J98" s="75"/>
    </row>
    <row r="99" spans="1:10" ht="12.75">
      <c r="A99" s="76"/>
      <c r="B99" s="41"/>
      <c r="C99" s="41"/>
      <c r="D99" s="35" t="s">
        <v>187</v>
      </c>
      <c r="E99" s="35">
        <v>42</v>
      </c>
      <c r="F99" s="35">
        <v>40</v>
      </c>
      <c r="G99" s="74"/>
      <c r="H99" s="74"/>
      <c r="I99" s="74"/>
      <c r="J99" s="74"/>
    </row>
    <row r="100" spans="1:10" ht="12.75">
      <c r="A100" s="35">
        <v>108</v>
      </c>
      <c r="B100" s="35" t="s">
        <v>156</v>
      </c>
      <c r="C100" s="35">
        <v>50</v>
      </c>
      <c r="D100" s="35" t="s">
        <v>155</v>
      </c>
      <c r="E100" s="35">
        <v>50</v>
      </c>
      <c r="F100" s="35">
        <v>50</v>
      </c>
      <c r="G100" s="52">
        <v>3.8</v>
      </c>
      <c r="H100" s="52">
        <v>0.4</v>
      </c>
      <c r="I100" s="52">
        <v>24.5</v>
      </c>
      <c r="J100" s="52">
        <v>118</v>
      </c>
    </row>
    <row r="101" spans="1:10" ht="12.75">
      <c r="A101" s="35">
        <v>109</v>
      </c>
      <c r="B101" s="35" t="s">
        <v>154</v>
      </c>
      <c r="C101" s="35">
        <v>50</v>
      </c>
      <c r="D101" s="35" t="s">
        <v>153</v>
      </c>
      <c r="E101" s="35">
        <v>50</v>
      </c>
      <c r="F101" s="35">
        <v>50</v>
      </c>
      <c r="G101" s="33">
        <v>3.3</v>
      </c>
      <c r="H101" s="33">
        <v>0.6</v>
      </c>
      <c r="I101" s="33">
        <v>16.7</v>
      </c>
      <c r="J101" s="33">
        <v>87</v>
      </c>
    </row>
    <row r="102" spans="1:10" ht="12.75">
      <c r="A102" s="61" t="s">
        <v>152</v>
      </c>
      <c r="B102" s="61"/>
      <c r="C102" s="61"/>
      <c r="D102" s="61"/>
      <c r="E102" s="61"/>
      <c r="F102" s="61"/>
      <c r="G102" s="54">
        <f>SUM(G76:G101)</f>
        <v>19.27</v>
      </c>
      <c r="H102" s="54">
        <f>SUM(H76:H101)</f>
        <v>17.88</v>
      </c>
      <c r="I102" s="54">
        <f>SUM(I76:I101)</f>
        <v>88.28</v>
      </c>
      <c r="J102" s="54">
        <f>SUM(J75:J101)</f>
        <v>677.35</v>
      </c>
    </row>
    <row r="103" spans="1:10" ht="13.5" customHeight="1">
      <c r="A103" s="61" t="s">
        <v>403</v>
      </c>
      <c r="B103" s="61"/>
      <c r="C103" s="61"/>
      <c r="D103" s="61"/>
      <c r="E103" s="61"/>
      <c r="F103" s="61"/>
      <c r="G103" s="243">
        <f>SUM(G71+G102)</f>
        <v>54.43000000000001</v>
      </c>
      <c r="H103" s="243">
        <f>SUM(H71+H102)</f>
        <v>38.11999999999999</v>
      </c>
      <c r="I103" s="243">
        <f>SUM(I71+I102)</f>
        <v>147.59</v>
      </c>
      <c r="J103" s="243">
        <f>SUM(J71+J102)</f>
        <v>1333.85</v>
      </c>
    </row>
    <row r="104" spans="1:10" ht="15.75" customHeight="1">
      <c r="A104" s="116" t="s">
        <v>331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2.75" customHeight="1">
      <c r="A105" s="61" t="s">
        <v>150</v>
      </c>
      <c r="B105" s="61"/>
      <c r="C105" s="61"/>
      <c r="D105" s="73"/>
      <c r="E105" s="73"/>
      <c r="F105" s="73"/>
      <c r="G105" s="90"/>
      <c r="H105" s="90"/>
      <c r="I105" s="90"/>
      <c r="J105" s="90"/>
    </row>
    <row r="106" spans="1:10" ht="12.75">
      <c r="A106" s="35">
        <v>319</v>
      </c>
      <c r="B106" s="35" t="s">
        <v>330</v>
      </c>
      <c r="C106" s="35">
        <v>120</v>
      </c>
      <c r="D106" s="35" t="s">
        <v>329</v>
      </c>
      <c r="E106" s="35">
        <v>91.2</v>
      </c>
      <c r="F106" s="35">
        <v>90</v>
      </c>
      <c r="G106" s="33">
        <v>16.6</v>
      </c>
      <c r="H106" s="33">
        <v>15.8</v>
      </c>
      <c r="I106" s="33">
        <v>25.4</v>
      </c>
      <c r="J106" s="33">
        <v>310</v>
      </c>
    </row>
    <row r="107" spans="1:10" ht="12.75">
      <c r="A107" s="35" t="s">
        <v>135</v>
      </c>
      <c r="B107" s="35" t="s">
        <v>328</v>
      </c>
      <c r="C107" s="35">
        <v>50</v>
      </c>
      <c r="D107" s="35" t="s">
        <v>324</v>
      </c>
      <c r="E107" s="35">
        <v>8.4</v>
      </c>
      <c r="F107" s="35">
        <v>8.4</v>
      </c>
      <c r="G107" s="57"/>
      <c r="H107" s="57"/>
      <c r="I107" s="57"/>
      <c r="J107" s="57"/>
    </row>
    <row r="108" spans="1:10" ht="12.75">
      <c r="A108" s="35"/>
      <c r="B108" s="35"/>
      <c r="C108" s="94"/>
      <c r="D108" s="35" t="s">
        <v>222</v>
      </c>
      <c r="E108" s="35" t="s">
        <v>327</v>
      </c>
      <c r="F108" s="35">
        <v>8</v>
      </c>
      <c r="G108" s="57"/>
      <c r="H108" s="57"/>
      <c r="I108" s="57"/>
      <c r="J108" s="57"/>
    </row>
    <row r="109" spans="1:10" ht="12.75">
      <c r="A109" s="78"/>
      <c r="B109" s="78"/>
      <c r="C109" s="35"/>
      <c r="D109" s="35" t="s">
        <v>141</v>
      </c>
      <c r="E109" s="35">
        <v>8</v>
      </c>
      <c r="F109" s="35">
        <v>8</v>
      </c>
      <c r="G109" s="57"/>
      <c r="H109" s="57"/>
      <c r="I109" s="57"/>
      <c r="J109" s="57"/>
    </row>
    <row r="110" spans="1:10" ht="12.75">
      <c r="A110" s="78"/>
      <c r="B110" s="78"/>
      <c r="C110" s="78"/>
      <c r="D110" s="35" t="s">
        <v>177</v>
      </c>
      <c r="E110" s="35">
        <v>3.6</v>
      </c>
      <c r="F110" s="35">
        <v>3.6</v>
      </c>
      <c r="G110" s="57"/>
      <c r="H110" s="57"/>
      <c r="I110" s="57"/>
      <c r="J110" s="57"/>
    </row>
    <row r="111" spans="1:10" ht="12.75">
      <c r="A111" s="78"/>
      <c r="B111" s="78"/>
      <c r="C111" s="78"/>
      <c r="D111" s="35" t="s">
        <v>237</v>
      </c>
      <c r="E111" s="35">
        <v>12.2</v>
      </c>
      <c r="F111" s="35">
        <v>12</v>
      </c>
      <c r="G111" s="57"/>
      <c r="H111" s="57"/>
      <c r="I111" s="57"/>
      <c r="J111" s="57"/>
    </row>
    <row r="112" spans="1:10" ht="12.75">
      <c r="A112" s="78"/>
      <c r="B112" s="78"/>
      <c r="C112" s="78"/>
      <c r="D112" s="35" t="s">
        <v>236</v>
      </c>
      <c r="E112" s="35">
        <v>3</v>
      </c>
      <c r="F112" s="35">
        <v>3</v>
      </c>
      <c r="G112" s="57"/>
      <c r="H112" s="57"/>
      <c r="I112" s="57"/>
      <c r="J112" s="57"/>
    </row>
    <row r="113" spans="1:10" ht="12.75">
      <c r="A113" s="78"/>
      <c r="B113" s="78"/>
      <c r="C113" s="78"/>
      <c r="D113" s="35" t="s">
        <v>167</v>
      </c>
      <c r="E113" s="35">
        <v>3</v>
      </c>
      <c r="F113" s="35">
        <v>3</v>
      </c>
      <c r="G113" s="57"/>
      <c r="H113" s="57"/>
      <c r="I113" s="57"/>
      <c r="J113" s="57"/>
    </row>
    <row r="114" spans="1:10" ht="12.75">
      <c r="A114" s="78"/>
      <c r="B114" s="78"/>
      <c r="C114" s="78"/>
      <c r="D114" s="35" t="s">
        <v>326</v>
      </c>
      <c r="E114" s="35">
        <v>50</v>
      </c>
      <c r="F114" s="35">
        <v>50</v>
      </c>
      <c r="G114" s="52"/>
      <c r="H114" s="52"/>
      <c r="I114" s="52"/>
      <c r="J114" s="52"/>
    </row>
    <row r="115" spans="1:10" ht="12.75">
      <c r="A115" s="35">
        <v>250</v>
      </c>
      <c r="B115" s="35" t="s">
        <v>325</v>
      </c>
      <c r="C115" s="35">
        <v>150</v>
      </c>
      <c r="D115" s="35" t="s">
        <v>143</v>
      </c>
      <c r="E115" s="35">
        <v>83</v>
      </c>
      <c r="F115" s="35">
        <v>83</v>
      </c>
      <c r="G115" s="33">
        <v>5.81</v>
      </c>
      <c r="H115" s="33">
        <v>8.87</v>
      </c>
      <c r="I115" s="33">
        <v>26.66</v>
      </c>
      <c r="J115" s="33">
        <v>209.55</v>
      </c>
    </row>
    <row r="116" spans="1:10" ht="12.75">
      <c r="A116" s="35"/>
      <c r="B116" s="35"/>
      <c r="C116" s="35"/>
      <c r="D116" s="35" t="s">
        <v>324</v>
      </c>
      <c r="E116" s="35">
        <v>33</v>
      </c>
      <c r="F116" s="35">
        <v>33</v>
      </c>
      <c r="G116" s="57"/>
      <c r="H116" s="57"/>
      <c r="I116" s="57"/>
      <c r="J116" s="57"/>
    </row>
    <row r="117" spans="1:10" ht="12.75">
      <c r="A117" s="35"/>
      <c r="B117" s="35"/>
      <c r="C117" s="35"/>
      <c r="D117" s="35" t="s">
        <v>145</v>
      </c>
      <c r="E117" s="35">
        <v>41</v>
      </c>
      <c r="F117" s="35">
        <v>41</v>
      </c>
      <c r="G117" s="33"/>
      <c r="H117" s="33"/>
      <c r="I117" s="33"/>
      <c r="J117" s="33"/>
    </row>
    <row r="118" spans="1:10" ht="12.75">
      <c r="A118" s="35"/>
      <c r="B118" s="35"/>
      <c r="C118" s="35"/>
      <c r="D118" s="35" t="s">
        <v>8</v>
      </c>
      <c r="E118" s="35">
        <v>7</v>
      </c>
      <c r="F118" s="35">
        <v>7</v>
      </c>
      <c r="G118" s="33"/>
      <c r="H118" s="33"/>
      <c r="I118" s="33"/>
      <c r="J118" s="33"/>
    </row>
    <row r="119" spans="1:10" ht="12.75">
      <c r="A119" s="35">
        <v>493</v>
      </c>
      <c r="B119" s="35" t="s">
        <v>274</v>
      </c>
      <c r="C119" s="35">
        <v>200</v>
      </c>
      <c r="D119" s="35" t="s">
        <v>208</v>
      </c>
      <c r="E119" s="35">
        <v>50</v>
      </c>
      <c r="F119" s="35">
        <v>50</v>
      </c>
      <c r="G119" s="33">
        <v>0.1</v>
      </c>
      <c r="H119" s="33">
        <v>0</v>
      </c>
      <c r="I119" s="33">
        <v>15</v>
      </c>
      <c r="J119" s="33">
        <v>60</v>
      </c>
    </row>
    <row r="120" spans="1:10" ht="12.75">
      <c r="A120" s="35"/>
      <c r="B120" s="35"/>
      <c r="C120" s="35"/>
      <c r="D120" s="35" t="s">
        <v>141</v>
      </c>
      <c r="E120" s="35">
        <v>15</v>
      </c>
      <c r="F120" s="35">
        <v>15</v>
      </c>
      <c r="G120" s="53"/>
      <c r="H120" s="53"/>
      <c r="I120" s="53"/>
      <c r="J120" s="74"/>
    </row>
    <row r="121" spans="1:10" ht="12.75">
      <c r="A121" s="35"/>
      <c r="B121" s="35"/>
      <c r="C121" s="35"/>
      <c r="D121" s="35" t="s">
        <v>145</v>
      </c>
      <c r="E121" s="35">
        <v>150</v>
      </c>
      <c r="F121" s="35">
        <v>150</v>
      </c>
      <c r="G121" s="53"/>
      <c r="H121" s="53"/>
      <c r="I121" s="53"/>
      <c r="J121" s="74"/>
    </row>
    <row r="122" spans="1:10" ht="12.75">
      <c r="A122" s="35">
        <v>111</v>
      </c>
      <c r="B122" s="35" t="s">
        <v>50</v>
      </c>
      <c r="C122" s="35">
        <v>50</v>
      </c>
      <c r="D122" s="35" t="s">
        <v>323</v>
      </c>
      <c r="E122" s="35">
        <v>50</v>
      </c>
      <c r="F122" s="35">
        <v>50</v>
      </c>
      <c r="G122" s="33">
        <v>3.75</v>
      </c>
      <c r="H122" s="33">
        <v>1.45</v>
      </c>
      <c r="I122" s="33">
        <v>25.8</v>
      </c>
      <c r="J122" s="33">
        <v>131</v>
      </c>
    </row>
    <row r="123" spans="1:10" ht="12.75" customHeight="1">
      <c r="A123" s="252" t="s">
        <v>446</v>
      </c>
      <c r="B123" s="251"/>
      <c r="C123" s="251"/>
      <c r="D123" s="251"/>
      <c r="E123" s="251"/>
      <c r="F123" s="250"/>
      <c r="G123" s="54">
        <f>SUM(G106:G122)</f>
        <v>26.26</v>
      </c>
      <c r="H123" s="54">
        <f>SUM(H106:H122)</f>
        <v>26.12</v>
      </c>
      <c r="I123" s="54">
        <f>SUM(I106:I122)</f>
        <v>92.86</v>
      </c>
      <c r="J123" s="54">
        <f>SUM(J106:J122)</f>
        <v>710.55</v>
      </c>
    </row>
    <row r="124" spans="1:10" ht="12.75">
      <c r="A124" s="61" t="s">
        <v>173</v>
      </c>
      <c r="B124" s="61"/>
      <c r="C124" s="61"/>
      <c r="D124" s="119"/>
      <c r="E124" s="119"/>
      <c r="F124" s="119"/>
      <c r="G124" s="53"/>
      <c r="H124" s="53"/>
      <c r="I124" s="53"/>
      <c r="J124" s="57"/>
    </row>
    <row r="125" spans="1:10" ht="12.75">
      <c r="A125" s="44">
        <v>1</v>
      </c>
      <c r="B125" s="35" t="s">
        <v>321</v>
      </c>
      <c r="C125" s="35">
        <v>75</v>
      </c>
      <c r="D125" s="35" t="s">
        <v>320</v>
      </c>
      <c r="E125" s="35">
        <v>117</v>
      </c>
      <c r="F125" s="35">
        <v>94</v>
      </c>
      <c r="G125" s="33">
        <v>1.16</v>
      </c>
      <c r="H125" s="33">
        <v>7.57</v>
      </c>
      <c r="I125" s="33">
        <v>6.9</v>
      </c>
      <c r="J125" s="33">
        <v>102</v>
      </c>
    </row>
    <row r="126" spans="1:10" ht="12.75">
      <c r="A126" s="35"/>
      <c r="B126" s="35"/>
      <c r="C126" s="35"/>
      <c r="D126" s="35" t="s">
        <v>319</v>
      </c>
      <c r="E126" s="35"/>
      <c r="F126" s="35">
        <v>55.5</v>
      </c>
      <c r="G126" s="118"/>
      <c r="H126" s="118"/>
      <c r="I126" s="118"/>
      <c r="J126" s="118"/>
    </row>
    <row r="127" spans="1:10" ht="12.75">
      <c r="A127" s="35"/>
      <c r="B127" s="35"/>
      <c r="C127" s="35"/>
      <c r="D127" s="35" t="s">
        <v>318</v>
      </c>
      <c r="E127" s="35">
        <v>9</v>
      </c>
      <c r="F127" s="35">
        <v>7.5</v>
      </c>
      <c r="G127" s="118"/>
      <c r="H127" s="118"/>
      <c r="I127" s="118"/>
      <c r="J127" s="118"/>
    </row>
    <row r="128" spans="1:10" ht="12.75">
      <c r="A128" s="64"/>
      <c r="B128" s="35"/>
      <c r="C128" s="35"/>
      <c r="D128" s="35" t="s">
        <v>176</v>
      </c>
      <c r="E128" s="35">
        <v>8.6</v>
      </c>
      <c r="F128" s="35">
        <v>7.5</v>
      </c>
      <c r="G128" s="94"/>
      <c r="H128" s="94"/>
      <c r="I128" s="94"/>
      <c r="J128" s="65"/>
    </row>
    <row r="129" spans="1:10" ht="12.75">
      <c r="A129" s="64"/>
      <c r="B129" s="64"/>
      <c r="C129" s="64"/>
      <c r="D129" s="35" t="s">
        <v>317</v>
      </c>
      <c r="E129" s="35">
        <v>2.25</v>
      </c>
      <c r="F129" s="35">
        <v>2.25</v>
      </c>
      <c r="G129" s="94"/>
      <c r="H129" s="94"/>
      <c r="I129" s="94"/>
      <c r="J129" s="65"/>
    </row>
    <row r="130" spans="1:10" ht="12.75">
      <c r="A130" s="64"/>
      <c r="B130" s="64"/>
      <c r="C130" s="64"/>
      <c r="D130" s="35" t="s">
        <v>316</v>
      </c>
      <c r="E130" s="35">
        <v>4.5</v>
      </c>
      <c r="F130" s="35">
        <v>4.5</v>
      </c>
      <c r="G130" s="94"/>
      <c r="H130" s="94"/>
      <c r="I130" s="94"/>
      <c r="J130" s="65"/>
    </row>
    <row r="131" spans="1:10" ht="12.75">
      <c r="A131" s="64"/>
      <c r="B131" s="64"/>
      <c r="C131" s="64"/>
      <c r="D131" s="35" t="s">
        <v>162</v>
      </c>
      <c r="E131" s="35">
        <v>7.5</v>
      </c>
      <c r="F131" s="35">
        <v>7.5</v>
      </c>
      <c r="G131" s="94"/>
      <c r="H131" s="94"/>
      <c r="I131" s="94"/>
      <c r="J131" s="65"/>
    </row>
    <row r="132" spans="1:10" ht="12.75">
      <c r="A132" s="41">
        <v>153</v>
      </c>
      <c r="B132" s="41" t="s">
        <v>315</v>
      </c>
      <c r="C132" s="41">
        <v>250</v>
      </c>
      <c r="D132" s="35" t="s">
        <v>314</v>
      </c>
      <c r="E132" s="35">
        <v>40</v>
      </c>
      <c r="F132" s="35">
        <v>40</v>
      </c>
      <c r="G132" s="33">
        <v>9.22</v>
      </c>
      <c r="H132" s="33">
        <v>7.23</v>
      </c>
      <c r="I132" s="33">
        <v>16.05</v>
      </c>
      <c r="J132" s="33">
        <v>166</v>
      </c>
    </row>
    <row r="133" spans="1:10" ht="12.75">
      <c r="A133" s="41"/>
      <c r="B133" s="41" t="s">
        <v>313</v>
      </c>
      <c r="C133" s="41"/>
      <c r="D133" s="35" t="s">
        <v>165</v>
      </c>
      <c r="E133" s="35">
        <v>93</v>
      </c>
      <c r="F133" s="35">
        <v>70</v>
      </c>
      <c r="G133" s="57"/>
      <c r="H133" s="57"/>
      <c r="I133" s="57"/>
      <c r="J133" s="57"/>
    </row>
    <row r="134" spans="1:10" ht="12.75">
      <c r="A134" s="41"/>
      <c r="B134" s="41"/>
      <c r="C134" s="41"/>
      <c r="D134" s="35" t="s">
        <v>169</v>
      </c>
      <c r="E134" s="35">
        <v>20</v>
      </c>
      <c r="F134" s="35">
        <v>16</v>
      </c>
      <c r="G134" s="57"/>
      <c r="H134" s="57"/>
      <c r="I134" s="57"/>
      <c r="J134" s="57"/>
    </row>
    <row r="135" spans="1:10" ht="12.75">
      <c r="A135" s="41"/>
      <c r="B135" s="41"/>
      <c r="C135" s="41"/>
      <c r="D135" s="35" t="s">
        <v>168</v>
      </c>
      <c r="E135" s="35">
        <v>9.5</v>
      </c>
      <c r="F135" s="35">
        <v>8</v>
      </c>
      <c r="G135" s="57"/>
      <c r="H135" s="57"/>
      <c r="I135" s="57"/>
      <c r="J135" s="57"/>
    </row>
    <row r="136" spans="1:10" ht="12.75">
      <c r="A136" s="41"/>
      <c r="B136" s="41"/>
      <c r="C136" s="41"/>
      <c r="D136" s="41" t="s">
        <v>177</v>
      </c>
      <c r="E136" s="41">
        <v>3.8</v>
      </c>
      <c r="F136" s="41">
        <v>3.8</v>
      </c>
      <c r="G136" s="57"/>
      <c r="H136" s="57"/>
      <c r="I136" s="57"/>
      <c r="J136" s="57"/>
    </row>
    <row r="137" spans="1:10" ht="12.75">
      <c r="A137" s="41"/>
      <c r="B137" s="41"/>
      <c r="C137" s="41"/>
      <c r="D137" s="41" t="s">
        <v>178</v>
      </c>
      <c r="E137" s="41">
        <v>5</v>
      </c>
      <c r="F137" s="41">
        <v>5</v>
      </c>
      <c r="G137" s="57"/>
      <c r="H137" s="57"/>
      <c r="I137" s="57"/>
      <c r="J137" s="57"/>
    </row>
    <row r="138" spans="1:10" ht="12.75">
      <c r="A138" s="35">
        <v>369</v>
      </c>
      <c r="B138" s="35" t="s">
        <v>63</v>
      </c>
      <c r="C138" s="35" t="s">
        <v>72</v>
      </c>
      <c r="D138" s="35" t="s">
        <v>306</v>
      </c>
      <c r="E138" s="35" t="s">
        <v>305</v>
      </c>
      <c r="F138" s="35" t="s">
        <v>432</v>
      </c>
      <c r="G138" s="33">
        <v>23.6</v>
      </c>
      <c r="H138" s="33">
        <v>21.09</v>
      </c>
      <c r="I138" s="33">
        <v>5.09</v>
      </c>
      <c r="J138" s="33">
        <v>344</v>
      </c>
    </row>
    <row r="139" spans="1:10" ht="12.75">
      <c r="A139" s="78"/>
      <c r="B139" s="78"/>
      <c r="C139" s="35"/>
      <c r="D139" s="35" t="s">
        <v>165</v>
      </c>
      <c r="E139" s="35">
        <v>159.6</v>
      </c>
      <c r="F139" s="35">
        <v>120</v>
      </c>
      <c r="G139" s="57"/>
      <c r="H139" s="57"/>
      <c r="I139" s="57"/>
      <c r="J139" s="57"/>
    </row>
    <row r="140" spans="1:10" ht="12.75">
      <c r="A140" s="78"/>
      <c r="B140" s="78"/>
      <c r="C140" s="35"/>
      <c r="D140" s="35" t="s">
        <v>168</v>
      </c>
      <c r="E140" s="70" t="s">
        <v>445</v>
      </c>
      <c r="F140" s="35">
        <v>12</v>
      </c>
      <c r="G140" s="57"/>
      <c r="H140" s="57"/>
      <c r="I140" s="57"/>
      <c r="J140" s="57"/>
    </row>
    <row r="141" spans="1:10" ht="12.75">
      <c r="A141" s="78"/>
      <c r="B141" s="78"/>
      <c r="C141" s="35"/>
      <c r="D141" s="35" t="s">
        <v>177</v>
      </c>
      <c r="E141" s="35">
        <v>7</v>
      </c>
      <c r="F141" s="35">
        <v>7</v>
      </c>
      <c r="G141" s="57"/>
      <c r="H141" s="57"/>
      <c r="I141" s="57"/>
      <c r="J141" s="57"/>
    </row>
    <row r="142" spans="1:10" ht="12.75">
      <c r="A142" s="78"/>
      <c r="B142" s="78"/>
      <c r="C142" s="35"/>
      <c r="D142" s="35" t="s">
        <v>310</v>
      </c>
      <c r="E142" s="35">
        <v>7</v>
      </c>
      <c r="F142" s="35">
        <v>7</v>
      </c>
      <c r="G142" s="57"/>
      <c r="H142" s="57"/>
      <c r="I142" s="57"/>
      <c r="J142" s="57"/>
    </row>
    <row r="143" spans="1:10" ht="12.75">
      <c r="A143" s="41">
        <v>507</v>
      </c>
      <c r="B143" s="41" t="s">
        <v>189</v>
      </c>
      <c r="C143" s="41">
        <v>200</v>
      </c>
      <c r="D143" s="41" t="s">
        <v>188</v>
      </c>
      <c r="E143" s="41">
        <v>45.4</v>
      </c>
      <c r="F143" s="41">
        <v>40</v>
      </c>
      <c r="G143" s="40">
        <v>0.5</v>
      </c>
      <c r="H143" s="40">
        <v>0.2</v>
      </c>
      <c r="I143" s="40">
        <v>23.1</v>
      </c>
      <c r="J143" s="40">
        <v>96</v>
      </c>
    </row>
    <row r="144" spans="1:10" ht="13.5" customHeight="1">
      <c r="A144" s="76"/>
      <c r="B144" s="41"/>
      <c r="C144" s="41"/>
      <c r="D144" s="41" t="s">
        <v>141</v>
      </c>
      <c r="E144" s="41">
        <v>15</v>
      </c>
      <c r="F144" s="41">
        <v>15</v>
      </c>
      <c r="G144" s="75"/>
      <c r="H144" s="75"/>
      <c r="I144" s="75"/>
      <c r="J144" s="75"/>
    </row>
    <row r="145" spans="1:10" ht="11.25" customHeight="1">
      <c r="A145" s="76"/>
      <c r="B145" s="41"/>
      <c r="C145" s="41"/>
      <c r="D145" s="41" t="s">
        <v>145</v>
      </c>
      <c r="E145" s="41">
        <v>162</v>
      </c>
      <c r="F145" s="41">
        <v>162</v>
      </c>
      <c r="G145" s="75"/>
      <c r="H145" s="75"/>
      <c r="I145" s="75"/>
      <c r="J145" s="75"/>
    </row>
    <row r="146" spans="1:10" ht="12" customHeight="1">
      <c r="A146" s="54"/>
      <c r="B146" s="35"/>
      <c r="C146" s="35"/>
      <c r="D146" s="35" t="s">
        <v>187</v>
      </c>
      <c r="E146" s="35">
        <v>42</v>
      </c>
      <c r="F146" s="35">
        <v>40</v>
      </c>
      <c r="G146" s="74"/>
      <c r="H146" s="74"/>
      <c r="I146" s="74"/>
      <c r="J146" s="55"/>
    </row>
    <row r="147" spans="1:10" ht="15" customHeight="1">
      <c r="A147" s="35">
        <v>108</v>
      </c>
      <c r="B147" s="35" t="s">
        <v>156</v>
      </c>
      <c r="C147" s="35">
        <v>50</v>
      </c>
      <c r="D147" s="35" t="s">
        <v>155</v>
      </c>
      <c r="E147" s="35">
        <v>50</v>
      </c>
      <c r="F147" s="35">
        <v>50</v>
      </c>
      <c r="G147" s="128">
        <v>3.8</v>
      </c>
      <c r="H147" s="128">
        <v>0.4</v>
      </c>
      <c r="I147" s="128">
        <v>24.5</v>
      </c>
      <c r="J147" s="128">
        <v>118</v>
      </c>
    </row>
    <row r="148" spans="1:10" ht="15.75" customHeight="1">
      <c r="A148" s="35">
        <v>109</v>
      </c>
      <c r="B148" s="35" t="s">
        <v>154</v>
      </c>
      <c r="C148" s="35">
        <v>50</v>
      </c>
      <c r="D148" s="35" t="s">
        <v>153</v>
      </c>
      <c r="E148" s="35">
        <v>50</v>
      </c>
      <c r="F148" s="35">
        <v>50</v>
      </c>
      <c r="G148" s="33">
        <v>3.3</v>
      </c>
      <c r="H148" s="33">
        <v>0.6</v>
      </c>
      <c r="I148" s="33">
        <v>16.7</v>
      </c>
      <c r="J148" s="33">
        <v>87</v>
      </c>
    </row>
    <row r="149" spans="1:10" ht="12.75" customHeight="1">
      <c r="A149" s="61" t="s">
        <v>152</v>
      </c>
      <c r="B149" s="61"/>
      <c r="C149" s="61"/>
      <c r="D149" s="61"/>
      <c r="E149" s="61"/>
      <c r="F149" s="61"/>
      <c r="G149" s="76">
        <f>SUM(G125:G148)</f>
        <v>41.58</v>
      </c>
      <c r="H149" s="76">
        <f>SUM(H125:H148)</f>
        <v>37.09</v>
      </c>
      <c r="I149" s="76">
        <f>SUM(I125:I148)</f>
        <v>92.34</v>
      </c>
      <c r="J149" s="76">
        <f>SUM(J125:J148)</f>
        <v>913</v>
      </c>
    </row>
    <row r="150" spans="1:10" ht="12.75" customHeight="1">
      <c r="A150" s="47"/>
      <c r="B150" s="47"/>
      <c r="C150" s="47"/>
      <c r="D150" s="249" t="s">
        <v>444</v>
      </c>
      <c r="E150" s="248"/>
      <c r="F150" s="247"/>
      <c r="G150" s="244">
        <f>G123+G149</f>
        <v>67.84</v>
      </c>
      <c r="H150" s="244">
        <f>H123+H149</f>
        <v>63.21000000000001</v>
      </c>
      <c r="I150" s="244">
        <f>I123+I149</f>
        <v>185.2</v>
      </c>
      <c r="J150" s="244">
        <f>J123+J149</f>
        <v>1623.55</v>
      </c>
    </row>
    <row r="151" spans="1:10" ht="12.75" customHeight="1">
      <c r="A151" s="116" t="s">
        <v>309</v>
      </c>
      <c r="B151" s="116"/>
      <c r="C151" s="116"/>
      <c r="D151" s="116"/>
      <c r="E151" s="116"/>
      <c r="F151" s="116"/>
      <c r="G151" s="116"/>
      <c r="H151" s="116"/>
      <c r="I151" s="116"/>
      <c r="J151" s="116"/>
    </row>
    <row r="152" spans="1:10" ht="12.75" customHeight="1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</row>
    <row r="153" spans="1:10" ht="12.75" customHeight="1">
      <c r="A153" s="106" t="s">
        <v>308</v>
      </c>
      <c r="B153" s="106"/>
      <c r="C153" s="106"/>
      <c r="D153" s="73"/>
      <c r="E153" s="73"/>
      <c r="F153" s="73"/>
      <c r="G153" s="90"/>
      <c r="H153" s="90"/>
      <c r="I153" s="90"/>
      <c r="J153" s="90"/>
    </row>
    <row r="154" spans="1:10" ht="12.75" customHeight="1">
      <c r="A154" s="43"/>
      <c r="B154" s="35" t="s">
        <v>185</v>
      </c>
      <c r="C154" s="35">
        <v>50</v>
      </c>
      <c r="D154" s="35" t="s">
        <v>184</v>
      </c>
      <c r="E154" s="35">
        <v>77.5</v>
      </c>
      <c r="F154" s="35">
        <v>50</v>
      </c>
      <c r="G154" s="33">
        <v>2.5</v>
      </c>
      <c r="H154" s="33">
        <v>0.1</v>
      </c>
      <c r="I154" s="33">
        <v>6.4</v>
      </c>
      <c r="J154" s="33">
        <v>36.5</v>
      </c>
    </row>
    <row r="155" spans="1:14" ht="12.75" customHeight="1">
      <c r="A155" s="67">
        <v>265</v>
      </c>
      <c r="B155" s="67" t="s">
        <v>307</v>
      </c>
      <c r="C155" s="67" t="s">
        <v>72</v>
      </c>
      <c r="D155" s="35" t="s">
        <v>306</v>
      </c>
      <c r="E155" s="35" t="s">
        <v>305</v>
      </c>
      <c r="F155" s="35" t="s">
        <v>432</v>
      </c>
      <c r="G155" s="33">
        <v>15.09</v>
      </c>
      <c r="H155" s="33">
        <v>14.9</v>
      </c>
      <c r="I155" s="33">
        <v>39.3</v>
      </c>
      <c r="J155" s="33">
        <v>351.8</v>
      </c>
      <c r="N155" s="114"/>
    </row>
    <row r="156" spans="1:10" ht="12.75" customHeight="1">
      <c r="A156" s="67"/>
      <c r="B156" s="67"/>
      <c r="C156" s="67"/>
      <c r="D156" s="35" t="s">
        <v>178</v>
      </c>
      <c r="E156" s="35">
        <v>51</v>
      </c>
      <c r="F156" s="35">
        <v>51</v>
      </c>
      <c r="G156" s="45"/>
      <c r="H156" s="45"/>
      <c r="I156" s="45"/>
      <c r="J156" s="45"/>
    </row>
    <row r="157" spans="1:10" ht="12.75" customHeight="1">
      <c r="A157" s="67"/>
      <c r="B157" s="67"/>
      <c r="C157" s="67"/>
      <c r="D157" s="35" t="s">
        <v>169</v>
      </c>
      <c r="E157" s="35">
        <v>15</v>
      </c>
      <c r="F157" s="35">
        <v>12</v>
      </c>
      <c r="G157" s="45"/>
      <c r="H157" s="45"/>
      <c r="I157" s="45"/>
      <c r="J157" s="45"/>
    </row>
    <row r="158" spans="1:10" ht="12.75" customHeight="1">
      <c r="A158" s="67"/>
      <c r="B158" s="67"/>
      <c r="C158" s="67"/>
      <c r="D158" s="35" t="s">
        <v>177</v>
      </c>
      <c r="E158" s="35">
        <v>7.5</v>
      </c>
      <c r="F158" s="35">
        <v>7.5</v>
      </c>
      <c r="G158" s="45"/>
      <c r="H158" s="45"/>
      <c r="I158" s="45"/>
      <c r="J158" s="45"/>
    </row>
    <row r="159" spans="1:10" ht="15" customHeight="1">
      <c r="A159" s="67"/>
      <c r="B159" s="67"/>
      <c r="C159" s="67"/>
      <c r="D159" s="35" t="s">
        <v>176</v>
      </c>
      <c r="E159" s="35">
        <v>9</v>
      </c>
      <c r="F159" s="35">
        <v>7.5</v>
      </c>
      <c r="G159" s="45"/>
      <c r="H159" s="45"/>
      <c r="I159" s="45"/>
      <c r="J159" s="45"/>
    </row>
    <row r="160" spans="1:10" ht="15" customHeight="1">
      <c r="A160" s="67"/>
      <c r="B160" s="67"/>
      <c r="C160" s="67"/>
      <c r="D160" s="35" t="s">
        <v>175</v>
      </c>
      <c r="E160" s="35">
        <v>12</v>
      </c>
      <c r="F160" s="35">
        <v>12</v>
      </c>
      <c r="G160" s="45"/>
      <c r="H160" s="45"/>
      <c r="I160" s="45"/>
      <c r="J160" s="45"/>
    </row>
    <row r="161" spans="1:10" ht="12.75" customHeight="1">
      <c r="A161" s="35">
        <v>494</v>
      </c>
      <c r="B161" s="35" t="s">
        <v>4</v>
      </c>
      <c r="C161" s="35">
        <v>200</v>
      </c>
      <c r="D161" s="35" t="s">
        <v>208</v>
      </c>
      <c r="E161" s="35">
        <v>50</v>
      </c>
      <c r="F161" s="35">
        <v>50</v>
      </c>
      <c r="G161" s="33">
        <v>0</v>
      </c>
      <c r="H161" s="33">
        <v>0</v>
      </c>
      <c r="I161" s="33">
        <v>15.2</v>
      </c>
      <c r="J161" s="33">
        <v>60</v>
      </c>
    </row>
    <row r="162" spans="1:10" ht="12.75" customHeight="1">
      <c r="A162" s="35"/>
      <c r="B162" s="35"/>
      <c r="C162" s="35"/>
      <c r="D162" s="35" t="s">
        <v>145</v>
      </c>
      <c r="E162" s="35">
        <v>150</v>
      </c>
      <c r="F162" s="35">
        <v>150</v>
      </c>
      <c r="G162" s="45"/>
      <c r="H162" s="45"/>
      <c r="I162" s="45"/>
      <c r="J162" s="45"/>
    </row>
    <row r="163" spans="1:10" ht="12.75" customHeight="1">
      <c r="A163" s="35"/>
      <c r="B163" s="35"/>
      <c r="C163" s="35"/>
      <c r="D163" s="35" t="s">
        <v>207</v>
      </c>
      <c r="E163" s="35">
        <v>8</v>
      </c>
      <c r="F163" s="35">
        <v>7</v>
      </c>
      <c r="G163" s="45"/>
      <c r="H163" s="45"/>
      <c r="I163" s="45"/>
      <c r="J163" s="45"/>
    </row>
    <row r="164" spans="1:10" ht="12.75" customHeight="1">
      <c r="A164" s="78"/>
      <c r="B164" s="78"/>
      <c r="C164" s="78"/>
      <c r="D164" s="35" t="s">
        <v>141</v>
      </c>
      <c r="E164" s="35">
        <v>15</v>
      </c>
      <c r="F164" s="35">
        <v>15</v>
      </c>
      <c r="G164" s="45"/>
      <c r="H164" s="45"/>
      <c r="I164" s="45"/>
      <c r="J164" s="45"/>
    </row>
    <row r="165" spans="1:10" ht="12.75" customHeight="1">
      <c r="A165" s="35">
        <v>108</v>
      </c>
      <c r="B165" s="35" t="s">
        <v>156</v>
      </c>
      <c r="C165" s="35">
        <v>50</v>
      </c>
      <c r="D165" s="35" t="s">
        <v>155</v>
      </c>
      <c r="E165" s="35">
        <v>50</v>
      </c>
      <c r="F165" s="35">
        <v>50</v>
      </c>
      <c r="G165" s="33">
        <v>3.8</v>
      </c>
      <c r="H165" s="33">
        <v>0.4</v>
      </c>
      <c r="I165" s="33">
        <v>24.6</v>
      </c>
      <c r="J165" s="33">
        <v>117.5</v>
      </c>
    </row>
    <row r="166" spans="1:10" ht="12.75" customHeight="1">
      <c r="A166" s="61" t="s">
        <v>140</v>
      </c>
      <c r="B166" s="61"/>
      <c r="C166" s="61"/>
      <c r="D166" s="61"/>
      <c r="E166" s="61"/>
      <c r="F166" s="61"/>
      <c r="G166" s="51">
        <f>SUM(G154:G165)</f>
        <v>21.39</v>
      </c>
      <c r="H166" s="51">
        <f>SUM(H154:H165)</f>
        <v>15.4</v>
      </c>
      <c r="I166" s="51">
        <f>SUM(I154:I165)</f>
        <v>85.5</v>
      </c>
      <c r="J166" s="51">
        <f>SUM(J154:J165)</f>
        <v>565.8</v>
      </c>
    </row>
    <row r="167" spans="1:10" ht="12.75" customHeight="1">
      <c r="A167" s="61" t="s">
        <v>173</v>
      </c>
      <c r="B167" s="61"/>
      <c r="C167" s="61"/>
      <c r="D167" s="63"/>
      <c r="E167" s="63"/>
      <c r="F167" s="63"/>
      <c r="G167" s="53"/>
      <c r="H167" s="53"/>
      <c r="I167" s="53"/>
      <c r="J167" s="53"/>
    </row>
    <row r="168" spans="1:10" ht="12.75" customHeight="1">
      <c r="A168" s="35">
        <v>119</v>
      </c>
      <c r="B168" s="35" t="s">
        <v>14</v>
      </c>
      <c r="C168" s="35">
        <v>100</v>
      </c>
      <c r="D168" s="64" t="s">
        <v>227</v>
      </c>
      <c r="E168" s="35">
        <v>94</v>
      </c>
      <c r="F168" s="35">
        <v>75</v>
      </c>
      <c r="G168" s="33">
        <v>3</v>
      </c>
      <c r="H168" s="33">
        <v>8.9</v>
      </c>
      <c r="I168" s="33">
        <v>13</v>
      </c>
      <c r="J168" s="33">
        <v>115</v>
      </c>
    </row>
    <row r="169" spans="1:10" ht="12.75" customHeight="1">
      <c r="A169" s="35"/>
      <c r="B169" s="35"/>
      <c r="C169" s="35"/>
      <c r="D169" s="64" t="s">
        <v>170</v>
      </c>
      <c r="E169" s="35">
        <v>26</v>
      </c>
      <c r="F169" s="35">
        <v>23</v>
      </c>
      <c r="G169" s="87"/>
      <c r="H169" s="87"/>
      <c r="I169" s="87"/>
      <c r="J169" s="87"/>
    </row>
    <row r="170" spans="1:10" ht="12.75" customHeight="1">
      <c r="A170" s="35"/>
      <c r="B170" s="35"/>
      <c r="C170" s="35"/>
      <c r="D170" s="64" t="s">
        <v>177</v>
      </c>
      <c r="E170" s="35">
        <v>10</v>
      </c>
      <c r="F170" s="35">
        <v>10</v>
      </c>
      <c r="G170" s="87"/>
      <c r="H170" s="87"/>
      <c r="I170" s="87"/>
      <c r="J170" s="87"/>
    </row>
    <row r="171" spans="1:10" ht="12.75" customHeight="1">
      <c r="A171" s="35"/>
      <c r="B171" s="35"/>
      <c r="C171" s="35"/>
      <c r="D171" s="64" t="s">
        <v>175</v>
      </c>
      <c r="E171" s="35">
        <v>35</v>
      </c>
      <c r="F171" s="35">
        <v>35</v>
      </c>
      <c r="G171" s="87"/>
      <c r="H171" s="87"/>
      <c r="I171" s="87"/>
      <c r="J171" s="87"/>
    </row>
    <row r="172" spans="1:10" ht="12.75" customHeight="1">
      <c r="A172" s="35"/>
      <c r="B172" s="35"/>
      <c r="C172" s="35"/>
      <c r="D172" s="64" t="s">
        <v>303</v>
      </c>
      <c r="E172" s="35">
        <v>0.56</v>
      </c>
      <c r="F172" s="35">
        <v>0.56</v>
      </c>
      <c r="G172" s="87"/>
      <c r="H172" s="87"/>
      <c r="I172" s="87"/>
      <c r="J172" s="87"/>
    </row>
    <row r="173" spans="1:10" ht="12.75" customHeight="1">
      <c r="A173" s="35"/>
      <c r="B173" s="35"/>
      <c r="C173" s="35"/>
      <c r="D173" s="64" t="s">
        <v>141</v>
      </c>
      <c r="E173" s="35">
        <v>1.5</v>
      </c>
      <c r="F173" s="35">
        <v>1.5</v>
      </c>
      <c r="G173" s="87"/>
      <c r="H173" s="87"/>
      <c r="I173" s="87"/>
      <c r="J173" s="87"/>
    </row>
    <row r="174" spans="1:10" ht="12.75" customHeight="1">
      <c r="A174" s="41">
        <v>101</v>
      </c>
      <c r="B174" s="41" t="s">
        <v>302</v>
      </c>
      <c r="C174" s="41">
        <v>250</v>
      </c>
      <c r="D174" s="41" t="s">
        <v>165</v>
      </c>
      <c r="E174" s="41">
        <v>100</v>
      </c>
      <c r="F174" s="41">
        <v>75</v>
      </c>
      <c r="G174" s="33">
        <v>22</v>
      </c>
      <c r="H174" s="33">
        <v>2.95</v>
      </c>
      <c r="I174" s="33">
        <v>37.5</v>
      </c>
      <c r="J174" s="33">
        <v>136</v>
      </c>
    </row>
    <row r="175" spans="1:10" ht="12.75" customHeight="1">
      <c r="A175" s="41"/>
      <c r="B175" s="41" t="s">
        <v>301</v>
      </c>
      <c r="C175" s="41"/>
      <c r="D175" s="41" t="s">
        <v>169</v>
      </c>
      <c r="E175" s="41">
        <v>12.5</v>
      </c>
      <c r="F175" s="41">
        <v>10</v>
      </c>
      <c r="G175" s="53"/>
      <c r="H175" s="53"/>
      <c r="I175" s="53"/>
      <c r="J175" s="53"/>
    </row>
    <row r="176" spans="1:10" ht="12.75" customHeight="1">
      <c r="A176" s="41"/>
      <c r="B176" s="76"/>
      <c r="C176" s="41"/>
      <c r="D176" s="41" t="s">
        <v>168</v>
      </c>
      <c r="E176" s="41">
        <v>12</v>
      </c>
      <c r="F176" s="41">
        <v>10</v>
      </c>
      <c r="G176" s="53"/>
      <c r="H176" s="53"/>
      <c r="I176" s="53"/>
      <c r="J176" s="53"/>
    </row>
    <row r="177" spans="1:10" ht="12.75" customHeight="1">
      <c r="A177" s="41"/>
      <c r="B177" s="76"/>
      <c r="C177" s="41"/>
      <c r="D177" s="41" t="s">
        <v>177</v>
      </c>
      <c r="E177" s="41">
        <v>2.5</v>
      </c>
      <c r="F177" s="41">
        <v>2.5</v>
      </c>
      <c r="G177" s="53"/>
      <c r="H177" s="53"/>
      <c r="I177" s="53"/>
      <c r="J177" s="53"/>
    </row>
    <row r="178" spans="1:10" ht="12.75" customHeight="1">
      <c r="A178" s="41"/>
      <c r="B178" s="76"/>
      <c r="C178" s="41"/>
      <c r="D178" s="41" t="s">
        <v>258</v>
      </c>
      <c r="E178" s="41">
        <v>5</v>
      </c>
      <c r="F178" s="41">
        <v>5</v>
      </c>
      <c r="G178" s="53"/>
      <c r="H178" s="53"/>
      <c r="I178" s="53"/>
      <c r="J178" s="53"/>
    </row>
    <row r="179" spans="1:10" ht="12.75" customHeight="1">
      <c r="A179" s="41"/>
      <c r="B179" s="76"/>
      <c r="C179" s="41"/>
      <c r="D179" s="41" t="s">
        <v>300</v>
      </c>
      <c r="E179" s="41">
        <v>19.7</v>
      </c>
      <c r="F179" s="41">
        <v>12.5</v>
      </c>
      <c r="G179" s="53"/>
      <c r="H179" s="53"/>
      <c r="I179" s="53"/>
      <c r="J179" s="53"/>
    </row>
    <row r="180" spans="1:10" ht="12.75" customHeight="1">
      <c r="A180" s="44">
        <v>390</v>
      </c>
      <c r="B180" s="44" t="s">
        <v>299</v>
      </c>
      <c r="C180" s="113" t="s">
        <v>104</v>
      </c>
      <c r="D180" s="44" t="s">
        <v>298</v>
      </c>
      <c r="E180" s="44">
        <v>61</v>
      </c>
      <c r="F180" s="44">
        <v>44</v>
      </c>
      <c r="G180" s="54">
        <v>9.5</v>
      </c>
      <c r="H180" s="54">
        <v>15.3</v>
      </c>
      <c r="I180" s="54">
        <v>11.4</v>
      </c>
      <c r="J180" s="54">
        <v>221</v>
      </c>
    </row>
    <row r="181" spans="1:10" ht="12.75" customHeight="1">
      <c r="A181" s="44"/>
      <c r="B181" s="44" t="s">
        <v>297</v>
      </c>
      <c r="C181" s="113"/>
      <c r="D181" s="44" t="s">
        <v>145</v>
      </c>
      <c r="E181" s="44">
        <v>7</v>
      </c>
      <c r="F181" s="44">
        <v>7</v>
      </c>
      <c r="G181" s="54"/>
      <c r="H181" s="54"/>
      <c r="I181" s="54"/>
      <c r="J181" s="54"/>
    </row>
    <row r="182" spans="1:10" ht="12.75" customHeight="1">
      <c r="A182" s="44"/>
      <c r="B182" s="44"/>
      <c r="C182" s="113"/>
      <c r="D182" s="44" t="s">
        <v>178</v>
      </c>
      <c r="E182" s="44">
        <v>6</v>
      </c>
      <c r="F182" s="44">
        <v>6</v>
      </c>
      <c r="G182" s="54"/>
      <c r="H182" s="54"/>
      <c r="I182" s="54"/>
      <c r="J182" s="54"/>
    </row>
    <row r="183" spans="1:10" ht="12.75" customHeight="1">
      <c r="A183" s="44"/>
      <c r="B183" s="44"/>
      <c r="C183" s="113"/>
      <c r="D183" s="44" t="s">
        <v>296</v>
      </c>
      <c r="E183" s="44"/>
      <c r="F183" s="44">
        <v>17.5</v>
      </c>
      <c r="G183" s="54"/>
      <c r="H183" s="54"/>
      <c r="I183" s="54"/>
      <c r="J183" s="54"/>
    </row>
    <row r="184" spans="1:10" ht="12.75" customHeight="1">
      <c r="A184" s="44"/>
      <c r="B184" s="44"/>
      <c r="C184" s="113"/>
      <c r="D184" s="44" t="s">
        <v>170</v>
      </c>
      <c r="E184" s="44">
        <v>24.5</v>
      </c>
      <c r="F184" s="44">
        <v>21</v>
      </c>
      <c r="G184" s="54"/>
      <c r="H184" s="54"/>
      <c r="I184" s="54"/>
      <c r="J184" s="54"/>
    </row>
    <row r="185" spans="1:10" ht="12.75" customHeight="1">
      <c r="A185" s="44"/>
      <c r="B185" s="44"/>
      <c r="C185" s="113"/>
      <c r="D185" s="44" t="s">
        <v>162</v>
      </c>
      <c r="E185" s="44">
        <v>4</v>
      </c>
      <c r="F185" s="44">
        <v>4</v>
      </c>
      <c r="G185" s="54"/>
      <c r="H185" s="54"/>
      <c r="I185" s="54"/>
      <c r="J185" s="54"/>
    </row>
    <row r="186" spans="1:10" ht="12.75" customHeight="1">
      <c r="A186" s="44"/>
      <c r="B186" s="44"/>
      <c r="C186" s="113"/>
      <c r="D186" s="44" t="s">
        <v>295</v>
      </c>
      <c r="E186" s="44"/>
      <c r="F186" s="44">
        <v>10.5</v>
      </c>
      <c r="G186" s="54"/>
      <c r="H186" s="54"/>
      <c r="I186" s="54"/>
      <c r="J186" s="54"/>
    </row>
    <row r="187" spans="1:10" ht="12.75" customHeight="1">
      <c r="A187" s="44"/>
      <c r="B187" s="44"/>
      <c r="C187" s="113"/>
      <c r="D187" s="44" t="s">
        <v>219</v>
      </c>
      <c r="E187" s="44">
        <v>5</v>
      </c>
      <c r="F187" s="44">
        <v>5</v>
      </c>
      <c r="G187" s="54"/>
      <c r="H187" s="54"/>
      <c r="I187" s="54"/>
      <c r="J187" s="54"/>
    </row>
    <row r="188" spans="1:10" ht="12.75" customHeight="1">
      <c r="A188" s="44"/>
      <c r="B188" s="44"/>
      <c r="C188" s="113"/>
      <c r="D188" s="44" t="s">
        <v>294</v>
      </c>
      <c r="E188" s="44"/>
      <c r="F188" s="44">
        <v>83</v>
      </c>
      <c r="G188" s="33"/>
      <c r="H188" s="33"/>
      <c r="I188" s="33"/>
      <c r="J188" s="54"/>
    </row>
    <row r="189" spans="1:10" ht="12.75" customHeight="1">
      <c r="A189" s="44"/>
      <c r="B189" s="44"/>
      <c r="C189" s="113"/>
      <c r="D189" s="44" t="s">
        <v>293</v>
      </c>
      <c r="E189" s="44"/>
      <c r="F189" s="44">
        <v>30</v>
      </c>
      <c r="G189" s="33"/>
      <c r="H189" s="33"/>
      <c r="I189" s="33"/>
      <c r="J189" s="54"/>
    </row>
    <row r="190" spans="1:10" ht="12.75" customHeight="1">
      <c r="A190" s="111">
        <v>417</v>
      </c>
      <c r="B190" s="82" t="s">
        <v>90</v>
      </c>
      <c r="C190" s="81">
        <v>150</v>
      </c>
      <c r="D190" s="112" t="s">
        <v>199</v>
      </c>
      <c r="E190" s="111">
        <v>75.7</v>
      </c>
      <c r="F190" s="111">
        <v>75</v>
      </c>
      <c r="G190" s="110">
        <v>14.61</v>
      </c>
      <c r="H190" s="110">
        <v>1.44</v>
      </c>
      <c r="I190" s="110">
        <v>29.05</v>
      </c>
      <c r="J190" s="110">
        <v>174.6</v>
      </c>
    </row>
    <row r="191" spans="1:10" ht="12.75" customHeight="1">
      <c r="A191" s="41">
        <v>505</v>
      </c>
      <c r="B191" s="41" t="s">
        <v>2</v>
      </c>
      <c r="C191" s="41">
        <v>200</v>
      </c>
      <c r="D191" s="41" t="s">
        <v>292</v>
      </c>
      <c r="E191" s="41">
        <v>25</v>
      </c>
      <c r="F191" s="41">
        <v>24</v>
      </c>
      <c r="G191" s="40">
        <v>0.2</v>
      </c>
      <c r="H191" s="40">
        <v>0.1</v>
      </c>
      <c r="I191" s="40">
        <v>21.5</v>
      </c>
      <c r="J191" s="40">
        <v>87</v>
      </c>
    </row>
    <row r="192" spans="1:10" ht="12.75" customHeight="1">
      <c r="A192" s="41"/>
      <c r="B192" s="76"/>
      <c r="C192" s="41"/>
      <c r="D192" s="41" t="s">
        <v>145</v>
      </c>
      <c r="E192" s="41">
        <v>180</v>
      </c>
      <c r="F192" s="41">
        <v>180</v>
      </c>
      <c r="G192" s="40"/>
      <c r="H192" s="40"/>
      <c r="I192" s="40"/>
      <c r="J192" s="40"/>
    </row>
    <row r="193" spans="1:10" ht="12.75" customHeight="1">
      <c r="A193" s="41"/>
      <c r="B193" s="76"/>
      <c r="C193" s="41"/>
      <c r="D193" s="41" t="s">
        <v>141</v>
      </c>
      <c r="E193" s="41">
        <v>15</v>
      </c>
      <c r="F193" s="41">
        <v>15</v>
      </c>
      <c r="G193" s="57"/>
      <c r="H193" s="57"/>
      <c r="I193" s="57"/>
      <c r="J193" s="57"/>
    </row>
    <row r="194" spans="1:10" ht="12.75" customHeight="1">
      <c r="A194" s="41"/>
      <c r="B194" s="76"/>
      <c r="C194" s="41"/>
      <c r="D194" s="41" t="s">
        <v>291</v>
      </c>
      <c r="E194" s="41">
        <v>6</v>
      </c>
      <c r="F194" s="41">
        <v>6</v>
      </c>
      <c r="G194" s="57"/>
      <c r="H194" s="57"/>
      <c r="I194" s="57"/>
      <c r="J194" s="57"/>
    </row>
    <row r="195" spans="1:10" ht="13.5" customHeight="1">
      <c r="A195" s="41">
        <v>108</v>
      </c>
      <c r="B195" s="41" t="s">
        <v>156</v>
      </c>
      <c r="C195" s="35">
        <v>50</v>
      </c>
      <c r="D195" s="35" t="s">
        <v>155</v>
      </c>
      <c r="E195" s="35">
        <v>50</v>
      </c>
      <c r="F195" s="35">
        <v>50</v>
      </c>
      <c r="G195" s="52">
        <v>3.8</v>
      </c>
      <c r="H195" s="52">
        <v>0.4</v>
      </c>
      <c r="I195" s="52">
        <v>24.5</v>
      </c>
      <c r="J195" s="52">
        <v>118</v>
      </c>
    </row>
    <row r="196" spans="1:10" ht="12.75" customHeight="1">
      <c r="A196" s="41">
        <v>109</v>
      </c>
      <c r="B196" s="41" t="s">
        <v>154</v>
      </c>
      <c r="C196" s="41">
        <v>50</v>
      </c>
      <c r="D196" s="41" t="s">
        <v>153</v>
      </c>
      <c r="E196" s="35">
        <v>50</v>
      </c>
      <c r="F196" s="35">
        <v>50</v>
      </c>
      <c r="G196" s="33">
        <v>3.3</v>
      </c>
      <c r="H196" s="33">
        <v>0.6</v>
      </c>
      <c r="I196" s="33">
        <v>16.7</v>
      </c>
      <c r="J196" s="33">
        <v>87</v>
      </c>
    </row>
    <row r="197" spans="1:13" ht="13.5" customHeight="1">
      <c r="A197" s="109" t="s">
        <v>290</v>
      </c>
      <c r="B197" s="109"/>
      <c r="C197" s="109"/>
      <c r="D197" s="109"/>
      <c r="E197" s="109"/>
      <c r="F197" s="109"/>
      <c r="G197" s="246">
        <f>SUM(G168:G196)</f>
        <v>56.41</v>
      </c>
      <c r="H197" s="246">
        <f>SUM(H168:H196)</f>
        <v>29.690000000000005</v>
      </c>
      <c r="I197" s="246">
        <f>SUM(I168:I196)</f>
        <v>153.64999999999998</v>
      </c>
      <c r="J197" s="246">
        <f>SUM(J168:J196)</f>
        <v>938.6</v>
      </c>
      <c r="K197" s="245"/>
      <c r="L197" s="245"/>
      <c r="M197" s="245"/>
    </row>
    <row r="198" spans="1:10" ht="12.75" customHeight="1">
      <c r="A198" s="109" t="s">
        <v>443</v>
      </c>
      <c r="B198" s="109"/>
      <c r="C198" s="109"/>
      <c r="D198" s="109"/>
      <c r="E198" s="109"/>
      <c r="F198" s="109"/>
      <c r="G198" s="244">
        <f>SUM(G166+G197)</f>
        <v>77.8</v>
      </c>
      <c r="H198" s="244">
        <f>SUM(H166+H197)</f>
        <v>45.09</v>
      </c>
      <c r="I198" s="244">
        <f>SUM(I166+I197)</f>
        <v>239.14999999999998</v>
      </c>
      <c r="J198" s="244">
        <f>SUM(J166+J197)</f>
        <v>1504.4</v>
      </c>
    </row>
    <row r="199" spans="1:10" ht="12.75" customHeight="1">
      <c r="A199" s="107" t="s">
        <v>289</v>
      </c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1:10" ht="12.75" customHeight="1">
      <c r="A200" s="106" t="s">
        <v>150</v>
      </c>
      <c r="B200" s="106"/>
      <c r="C200" s="106"/>
      <c r="D200" s="108"/>
      <c r="E200" s="108"/>
      <c r="F200" s="108"/>
      <c r="G200" s="90"/>
      <c r="H200" s="90"/>
      <c r="I200" s="90"/>
      <c r="J200" s="90"/>
    </row>
    <row r="201" spans="1:10" ht="12.75" customHeight="1">
      <c r="A201" s="80">
        <v>395</v>
      </c>
      <c r="B201" s="82" t="s">
        <v>214</v>
      </c>
      <c r="C201" s="81">
        <v>50</v>
      </c>
      <c r="D201" s="80" t="s">
        <v>213</v>
      </c>
      <c r="E201" s="80">
        <v>52</v>
      </c>
      <c r="F201" s="80">
        <v>50</v>
      </c>
      <c r="G201" s="80">
        <v>5.2</v>
      </c>
      <c r="H201" s="80">
        <v>10.5</v>
      </c>
      <c r="I201" s="80">
        <v>0</v>
      </c>
      <c r="J201" s="79">
        <v>115</v>
      </c>
    </row>
    <row r="202" spans="1:10" ht="12.75" customHeight="1">
      <c r="A202" s="35">
        <v>453</v>
      </c>
      <c r="B202" s="64" t="s">
        <v>212</v>
      </c>
      <c r="C202" s="35">
        <v>50</v>
      </c>
      <c r="D202" s="35" t="s">
        <v>160</v>
      </c>
      <c r="E202" s="35">
        <v>7.5</v>
      </c>
      <c r="F202" s="35">
        <v>7.5</v>
      </c>
      <c r="G202" s="33">
        <v>0.54</v>
      </c>
      <c r="H202" s="33">
        <v>1.87</v>
      </c>
      <c r="I202" s="33">
        <v>3.47</v>
      </c>
      <c r="J202" s="33">
        <v>32.8</v>
      </c>
    </row>
    <row r="203" spans="1:10" ht="13.5" customHeight="1">
      <c r="A203" s="35"/>
      <c r="B203" s="64"/>
      <c r="C203" s="64"/>
      <c r="D203" s="35" t="s">
        <v>8</v>
      </c>
      <c r="E203" s="35">
        <v>2.5</v>
      </c>
      <c r="F203" s="35">
        <v>2.5</v>
      </c>
      <c r="G203" s="33"/>
      <c r="H203" s="33"/>
      <c r="I203" s="33"/>
      <c r="J203" s="33"/>
    </row>
    <row r="204" spans="1:10" ht="13.5" customHeight="1">
      <c r="A204" s="64"/>
      <c r="B204" s="64"/>
      <c r="C204" s="64"/>
      <c r="D204" s="35" t="s">
        <v>161</v>
      </c>
      <c r="E204" s="35">
        <v>2.5</v>
      </c>
      <c r="F204" s="35">
        <v>2.5</v>
      </c>
      <c r="G204" s="33"/>
      <c r="H204" s="33"/>
      <c r="I204" s="33"/>
      <c r="J204" s="33"/>
    </row>
    <row r="205" spans="1:10" ht="13.5" customHeight="1">
      <c r="A205" s="64"/>
      <c r="B205" s="64"/>
      <c r="C205" s="64"/>
      <c r="D205" s="35" t="s">
        <v>211</v>
      </c>
      <c r="E205" s="35">
        <v>0.9</v>
      </c>
      <c r="F205" s="35">
        <v>0.9</v>
      </c>
      <c r="G205" s="33"/>
      <c r="H205" s="33"/>
      <c r="I205" s="33"/>
      <c r="J205" s="33"/>
    </row>
    <row r="206" spans="1:10" ht="13.5" customHeight="1">
      <c r="A206" s="35">
        <v>291</v>
      </c>
      <c r="B206" s="35" t="s">
        <v>210</v>
      </c>
      <c r="C206" s="35">
        <v>180</v>
      </c>
      <c r="D206" s="35" t="s">
        <v>209</v>
      </c>
      <c r="E206" s="35">
        <v>61</v>
      </c>
      <c r="F206" s="35">
        <v>61</v>
      </c>
      <c r="G206" s="33">
        <v>12</v>
      </c>
      <c r="H206" s="33">
        <v>0.82</v>
      </c>
      <c r="I206" s="33">
        <v>36.3</v>
      </c>
      <c r="J206" s="33">
        <v>174</v>
      </c>
    </row>
    <row r="207" spans="1:10" ht="13.5" customHeight="1">
      <c r="A207" s="35"/>
      <c r="B207" s="35"/>
      <c r="C207" s="35"/>
      <c r="D207" s="35" t="s">
        <v>8</v>
      </c>
      <c r="E207" s="35">
        <v>7</v>
      </c>
      <c r="F207" s="35">
        <v>7</v>
      </c>
      <c r="G207" s="33"/>
      <c r="H207" s="33"/>
      <c r="I207" s="33"/>
      <c r="J207" s="33"/>
    </row>
    <row r="208" spans="1:10" ht="13.5" customHeight="1">
      <c r="A208" s="41">
        <v>496</v>
      </c>
      <c r="B208" s="41" t="s">
        <v>0</v>
      </c>
      <c r="C208" s="41">
        <v>200</v>
      </c>
      <c r="D208" s="41" t="s">
        <v>144</v>
      </c>
      <c r="E208" s="41">
        <v>2.5</v>
      </c>
      <c r="F208" s="41">
        <v>2.5</v>
      </c>
      <c r="G208" s="40">
        <v>3.6</v>
      </c>
      <c r="H208" s="40">
        <v>3.3</v>
      </c>
      <c r="I208" s="40">
        <v>25</v>
      </c>
      <c r="J208" s="40">
        <v>144</v>
      </c>
    </row>
    <row r="209" spans="1:10" ht="13.5" customHeight="1">
      <c r="A209" s="41"/>
      <c r="B209" s="41"/>
      <c r="C209" s="41"/>
      <c r="D209" s="41" t="s">
        <v>143</v>
      </c>
      <c r="E209" s="41">
        <v>100</v>
      </c>
      <c r="F209" s="41">
        <v>100</v>
      </c>
      <c r="G209" s="40"/>
      <c r="H209" s="40"/>
      <c r="I209" s="40"/>
      <c r="J209" s="40"/>
    </row>
    <row r="210" spans="1:10" ht="13.5" customHeight="1">
      <c r="A210" s="41"/>
      <c r="B210" s="41"/>
      <c r="C210" s="41"/>
      <c r="D210" s="41" t="s">
        <v>141</v>
      </c>
      <c r="E210" s="41">
        <v>20</v>
      </c>
      <c r="F210" s="41">
        <v>20</v>
      </c>
      <c r="G210" s="40"/>
      <c r="H210" s="40"/>
      <c r="I210" s="40"/>
      <c r="J210" s="40"/>
    </row>
    <row r="211" spans="1:10" ht="13.5" customHeight="1">
      <c r="A211" s="41">
        <v>108</v>
      </c>
      <c r="B211" s="41" t="s">
        <v>156</v>
      </c>
      <c r="C211" s="41">
        <v>50</v>
      </c>
      <c r="D211" s="41" t="s">
        <v>155</v>
      </c>
      <c r="E211" s="35">
        <v>50</v>
      </c>
      <c r="F211" s="35">
        <v>50</v>
      </c>
      <c r="G211" s="33">
        <v>3.8</v>
      </c>
      <c r="H211" s="33">
        <v>0.4</v>
      </c>
      <c r="I211" s="33">
        <v>24.6</v>
      </c>
      <c r="J211" s="33">
        <v>117.5</v>
      </c>
    </row>
    <row r="212" spans="1:10" ht="12.75" customHeight="1">
      <c r="A212" s="35"/>
      <c r="B212" s="35" t="s">
        <v>206</v>
      </c>
      <c r="C212" s="35">
        <v>25</v>
      </c>
      <c r="D212" s="35"/>
      <c r="E212" s="35"/>
      <c r="F212" s="35">
        <v>25</v>
      </c>
      <c r="G212" s="33">
        <v>0.8</v>
      </c>
      <c r="H212" s="33">
        <v>1.45</v>
      </c>
      <c r="I212" s="33">
        <v>13.6</v>
      </c>
      <c r="J212" s="33">
        <v>69</v>
      </c>
    </row>
    <row r="213" spans="1:10" ht="12.75" customHeight="1">
      <c r="A213" s="61" t="s">
        <v>140</v>
      </c>
      <c r="B213" s="61"/>
      <c r="C213" s="61"/>
      <c r="D213" s="61"/>
      <c r="E213" s="61"/>
      <c r="F213" s="61"/>
      <c r="G213" s="51">
        <f>SUM(G201:G212)</f>
        <v>25.940000000000005</v>
      </c>
      <c r="H213" s="51">
        <f>SUM(H201:H212)</f>
        <v>18.34</v>
      </c>
      <c r="I213" s="51">
        <f>SUM(I201:I212)</f>
        <v>102.97</v>
      </c>
      <c r="J213" s="51">
        <f>SUM(J201:J212)</f>
        <v>652.3</v>
      </c>
    </row>
    <row r="214" spans="1:10" ht="12.75" customHeight="1">
      <c r="A214" s="61" t="s">
        <v>173</v>
      </c>
      <c r="B214" s="61"/>
      <c r="C214" s="61"/>
      <c r="D214" s="73"/>
      <c r="E214" s="73"/>
      <c r="F214" s="73"/>
      <c r="G214" s="53"/>
      <c r="H214" s="53"/>
      <c r="I214" s="53"/>
      <c r="J214" s="53"/>
    </row>
    <row r="215" spans="1:10" ht="12.75">
      <c r="A215" s="35">
        <v>22</v>
      </c>
      <c r="B215" s="35" t="s">
        <v>25</v>
      </c>
      <c r="C215" s="35">
        <v>75</v>
      </c>
      <c r="D215" s="35" t="s">
        <v>229</v>
      </c>
      <c r="E215" s="35">
        <v>81</v>
      </c>
      <c r="F215" s="35">
        <v>68</v>
      </c>
      <c r="G215" s="33">
        <v>0.75</v>
      </c>
      <c r="H215" s="33">
        <v>7.65</v>
      </c>
      <c r="I215" s="33">
        <v>2.6</v>
      </c>
      <c r="J215" s="59">
        <v>82.5</v>
      </c>
    </row>
    <row r="216" spans="1:10" ht="12.75">
      <c r="A216" s="35"/>
      <c r="B216" s="35"/>
      <c r="C216" s="35"/>
      <c r="D216" s="35" t="s">
        <v>177</v>
      </c>
      <c r="E216" s="35">
        <v>7.5</v>
      </c>
      <c r="F216" s="35">
        <v>7.5</v>
      </c>
      <c r="G216" s="87"/>
      <c r="H216" s="87"/>
      <c r="I216" s="87"/>
      <c r="J216" s="87"/>
    </row>
    <row r="217" spans="1:10" ht="12.75" customHeight="1">
      <c r="A217" s="35">
        <v>128</v>
      </c>
      <c r="B217" s="35" t="s">
        <v>228</v>
      </c>
      <c r="C217" s="35">
        <v>250</v>
      </c>
      <c r="D217" s="35" t="s">
        <v>227</v>
      </c>
      <c r="E217" s="35">
        <v>50</v>
      </c>
      <c r="F217" s="35">
        <v>40</v>
      </c>
      <c r="G217" s="33">
        <v>1.82</v>
      </c>
      <c r="H217" s="33">
        <v>5</v>
      </c>
      <c r="I217" s="33">
        <v>10.65</v>
      </c>
      <c r="J217" s="33">
        <v>90.5</v>
      </c>
    </row>
    <row r="218" spans="1:10" ht="12.75" customHeight="1">
      <c r="A218" s="35"/>
      <c r="B218" s="35" t="s">
        <v>226</v>
      </c>
      <c r="C218" s="35"/>
      <c r="D218" s="35" t="s">
        <v>225</v>
      </c>
      <c r="E218" s="35">
        <v>25</v>
      </c>
      <c r="F218" s="35">
        <v>20</v>
      </c>
      <c r="G218" s="33"/>
      <c r="H218" s="33"/>
      <c r="I218" s="33"/>
      <c r="J218" s="33"/>
    </row>
    <row r="219" spans="1:10" ht="12.75" customHeight="1">
      <c r="A219" s="35"/>
      <c r="B219" s="35"/>
      <c r="C219" s="35"/>
      <c r="D219" s="35" t="s">
        <v>165</v>
      </c>
      <c r="E219" s="35">
        <v>27</v>
      </c>
      <c r="F219" s="35">
        <v>20</v>
      </c>
      <c r="G219" s="33"/>
      <c r="H219" s="33"/>
      <c r="I219" s="33"/>
      <c r="J219" s="33"/>
    </row>
    <row r="220" spans="1:10" ht="12.75" customHeight="1">
      <c r="A220" s="35"/>
      <c r="B220" s="35"/>
      <c r="C220" s="35"/>
      <c r="D220" s="35" t="s">
        <v>169</v>
      </c>
      <c r="E220" s="35">
        <v>13</v>
      </c>
      <c r="F220" s="35">
        <v>10</v>
      </c>
      <c r="G220" s="33"/>
      <c r="H220" s="33"/>
      <c r="I220" s="33"/>
      <c r="J220" s="33"/>
    </row>
    <row r="221" spans="1:10" ht="12.75" customHeight="1">
      <c r="A221" s="35"/>
      <c r="B221" s="35"/>
      <c r="C221" s="35"/>
      <c r="D221" s="35" t="s">
        <v>168</v>
      </c>
      <c r="E221" s="35">
        <v>12</v>
      </c>
      <c r="F221" s="35">
        <v>10</v>
      </c>
      <c r="G221" s="33"/>
      <c r="H221" s="33"/>
      <c r="I221" s="33"/>
      <c r="J221" s="33"/>
    </row>
    <row r="222" spans="1:10" ht="12.75" customHeight="1">
      <c r="A222" s="35"/>
      <c r="B222" s="35"/>
      <c r="C222" s="35"/>
      <c r="D222" s="35" t="s">
        <v>288</v>
      </c>
      <c r="E222" s="35">
        <v>8</v>
      </c>
      <c r="F222" s="35">
        <v>8</v>
      </c>
      <c r="G222" s="33"/>
      <c r="H222" s="33"/>
      <c r="I222" s="33"/>
      <c r="J222" s="33"/>
    </row>
    <row r="223" spans="1:10" ht="12.75" customHeight="1">
      <c r="A223" s="35"/>
      <c r="B223" s="35"/>
      <c r="C223" s="35"/>
      <c r="D223" s="35" t="s">
        <v>177</v>
      </c>
      <c r="E223" s="35">
        <v>4</v>
      </c>
      <c r="F223" s="35">
        <v>4</v>
      </c>
      <c r="G223" s="33"/>
      <c r="H223" s="33"/>
      <c r="I223" s="33"/>
      <c r="J223" s="33"/>
    </row>
    <row r="224" spans="1:10" ht="12.75" customHeight="1">
      <c r="A224" s="35">
        <v>343</v>
      </c>
      <c r="B224" s="35" t="s">
        <v>195</v>
      </c>
      <c r="C224" s="35" t="s">
        <v>120</v>
      </c>
      <c r="D224" s="35" t="s">
        <v>194</v>
      </c>
      <c r="E224" s="35">
        <v>113</v>
      </c>
      <c r="F224" s="35">
        <v>87</v>
      </c>
      <c r="G224" s="33">
        <v>14.25</v>
      </c>
      <c r="H224" s="33">
        <v>7.7</v>
      </c>
      <c r="I224" s="33">
        <v>6.75</v>
      </c>
      <c r="J224" s="33">
        <v>112.5</v>
      </c>
    </row>
    <row r="225" spans="1:10" ht="12.75" customHeight="1">
      <c r="A225" s="35"/>
      <c r="B225" s="35" t="s">
        <v>193</v>
      </c>
      <c r="C225" s="35"/>
      <c r="D225" s="35" t="s">
        <v>169</v>
      </c>
      <c r="E225" s="35">
        <v>22.8</v>
      </c>
      <c r="F225" s="35">
        <v>17.8</v>
      </c>
      <c r="G225" s="57"/>
      <c r="H225" s="57"/>
      <c r="I225" s="57"/>
      <c r="J225" s="57"/>
    </row>
    <row r="226" spans="1:10" ht="12.75" customHeight="1">
      <c r="A226" s="35"/>
      <c r="B226" s="35"/>
      <c r="C226" s="35"/>
      <c r="D226" s="35" t="s">
        <v>192</v>
      </c>
      <c r="E226" s="35">
        <v>18</v>
      </c>
      <c r="F226" s="35">
        <v>18</v>
      </c>
      <c r="G226" s="57"/>
      <c r="H226" s="57"/>
      <c r="I226" s="57"/>
      <c r="J226" s="57"/>
    </row>
    <row r="227" spans="1:10" ht="12.75" customHeight="1">
      <c r="A227" s="78"/>
      <c r="B227" s="78"/>
      <c r="C227" s="78"/>
      <c r="D227" s="35" t="s">
        <v>168</v>
      </c>
      <c r="E227" s="35">
        <v>15.7</v>
      </c>
      <c r="F227" s="35">
        <v>12.8</v>
      </c>
      <c r="G227" s="57"/>
      <c r="H227" s="57"/>
      <c r="I227" s="57"/>
      <c r="J227" s="57"/>
    </row>
    <row r="228" spans="1:10" ht="12.75" customHeight="1">
      <c r="A228" s="78"/>
      <c r="B228" s="78"/>
      <c r="C228" s="78"/>
      <c r="D228" s="35" t="s">
        <v>191</v>
      </c>
      <c r="E228" s="35">
        <v>6</v>
      </c>
      <c r="F228" s="35">
        <v>6</v>
      </c>
      <c r="G228" s="57"/>
      <c r="H228" s="57"/>
      <c r="I228" s="57"/>
      <c r="J228" s="57"/>
    </row>
    <row r="229" spans="1:10" ht="12.75" customHeight="1">
      <c r="A229" s="78"/>
      <c r="B229" s="78"/>
      <c r="C229" s="78"/>
      <c r="D229" s="35" t="s">
        <v>141</v>
      </c>
      <c r="E229" s="35">
        <v>1.7</v>
      </c>
      <c r="F229" s="35">
        <v>1.7</v>
      </c>
      <c r="G229" s="57"/>
      <c r="H229" s="57"/>
      <c r="I229" s="57"/>
      <c r="J229" s="57"/>
    </row>
    <row r="230" spans="1:10" ht="12.75" customHeight="1">
      <c r="A230" s="78"/>
      <c r="B230" s="78"/>
      <c r="C230" s="78"/>
      <c r="D230" s="35" t="s">
        <v>177</v>
      </c>
      <c r="E230" s="35">
        <v>5</v>
      </c>
      <c r="F230" s="35">
        <v>5</v>
      </c>
      <c r="G230" s="57"/>
      <c r="H230" s="57"/>
      <c r="I230" s="57"/>
      <c r="J230" s="57"/>
    </row>
    <row r="231" spans="1:10" ht="12.75">
      <c r="A231" s="35">
        <v>429</v>
      </c>
      <c r="B231" s="44" t="s">
        <v>65</v>
      </c>
      <c r="C231" s="44">
        <v>150</v>
      </c>
      <c r="D231" s="44" t="s">
        <v>165</v>
      </c>
      <c r="E231" s="44">
        <v>169.5</v>
      </c>
      <c r="F231" s="44">
        <v>126</v>
      </c>
      <c r="G231" s="121">
        <v>3.15</v>
      </c>
      <c r="H231" s="121">
        <v>6.6</v>
      </c>
      <c r="I231" s="121">
        <v>16.35</v>
      </c>
      <c r="J231" s="121">
        <v>138</v>
      </c>
    </row>
    <row r="232" spans="1:10" ht="12.75">
      <c r="A232" s="35"/>
      <c r="B232" s="44"/>
      <c r="C232" s="44"/>
      <c r="D232" s="44" t="s">
        <v>143</v>
      </c>
      <c r="E232" s="44">
        <v>24</v>
      </c>
      <c r="F232" s="44">
        <v>22.5</v>
      </c>
      <c r="G232" s="120"/>
      <c r="H232" s="120"/>
      <c r="I232" s="120"/>
      <c r="J232" s="120"/>
    </row>
    <row r="233" spans="1:10" ht="12.75">
      <c r="A233" s="35"/>
      <c r="B233" s="44"/>
      <c r="C233" s="44"/>
      <c r="D233" s="44" t="s">
        <v>190</v>
      </c>
      <c r="E233" s="44">
        <v>6.7</v>
      </c>
      <c r="F233" s="44">
        <v>6.7</v>
      </c>
      <c r="G233" s="120"/>
      <c r="H233" s="120"/>
      <c r="I233" s="120"/>
      <c r="J233" s="120"/>
    </row>
    <row r="234" spans="1:10" ht="12.75" customHeight="1">
      <c r="A234" s="41">
        <v>507</v>
      </c>
      <c r="B234" s="41" t="s">
        <v>189</v>
      </c>
      <c r="C234" s="41">
        <v>200</v>
      </c>
      <c r="D234" s="41" t="s">
        <v>188</v>
      </c>
      <c r="E234" s="41">
        <v>45.4</v>
      </c>
      <c r="F234" s="41">
        <v>40</v>
      </c>
      <c r="G234" s="40">
        <v>0.5</v>
      </c>
      <c r="H234" s="40">
        <v>0.2</v>
      </c>
      <c r="I234" s="40">
        <v>23.1</v>
      </c>
      <c r="J234" s="40">
        <v>96</v>
      </c>
    </row>
    <row r="235" spans="1:10" ht="12.75" customHeight="1">
      <c r="A235" s="76"/>
      <c r="B235" s="41"/>
      <c r="C235" s="41"/>
      <c r="D235" s="41" t="s">
        <v>141</v>
      </c>
      <c r="E235" s="41">
        <v>15</v>
      </c>
      <c r="F235" s="41">
        <v>15</v>
      </c>
      <c r="G235" s="75"/>
      <c r="H235" s="75"/>
      <c r="I235" s="75"/>
      <c r="J235" s="75"/>
    </row>
    <row r="236" spans="1:10" ht="12.75" customHeight="1">
      <c r="A236" s="76"/>
      <c r="B236" s="41"/>
      <c r="C236" s="41"/>
      <c r="D236" s="41" t="s">
        <v>145</v>
      </c>
      <c r="E236" s="41">
        <v>162</v>
      </c>
      <c r="F236" s="41">
        <v>162</v>
      </c>
      <c r="G236" s="75"/>
      <c r="H236" s="75"/>
      <c r="I236" s="75"/>
      <c r="J236" s="75"/>
    </row>
    <row r="237" spans="1:10" ht="12.75" customHeight="1">
      <c r="A237" s="54"/>
      <c r="B237" s="35"/>
      <c r="C237" s="35"/>
      <c r="D237" s="35" t="s">
        <v>187</v>
      </c>
      <c r="E237" s="35">
        <v>42</v>
      </c>
      <c r="F237" s="35">
        <v>40</v>
      </c>
      <c r="G237" s="74"/>
      <c r="H237" s="74"/>
      <c r="I237" s="74"/>
      <c r="J237" s="55"/>
    </row>
    <row r="238" spans="1:10" ht="13.5" customHeight="1">
      <c r="A238" s="35">
        <v>108</v>
      </c>
      <c r="B238" s="35" t="s">
        <v>156</v>
      </c>
      <c r="C238" s="41">
        <v>50</v>
      </c>
      <c r="D238" s="41" t="s">
        <v>155</v>
      </c>
      <c r="E238" s="35">
        <v>50</v>
      </c>
      <c r="F238" s="35">
        <v>50</v>
      </c>
      <c r="G238" s="33">
        <v>3.8</v>
      </c>
      <c r="H238" s="33">
        <v>0.4</v>
      </c>
      <c r="I238" s="33">
        <v>24.6</v>
      </c>
      <c r="J238" s="33">
        <v>117.5</v>
      </c>
    </row>
    <row r="239" spans="1:10" ht="13.5" customHeight="1">
      <c r="A239" s="35">
        <v>109</v>
      </c>
      <c r="B239" s="35" t="s">
        <v>154</v>
      </c>
      <c r="C239" s="35">
        <v>50</v>
      </c>
      <c r="D239" s="35" t="s">
        <v>153</v>
      </c>
      <c r="E239" s="35">
        <v>50</v>
      </c>
      <c r="F239" s="35">
        <v>50</v>
      </c>
      <c r="G239" s="33">
        <v>3.3</v>
      </c>
      <c r="H239" s="33">
        <v>0.6</v>
      </c>
      <c r="I239" s="33">
        <v>16.7</v>
      </c>
      <c r="J239" s="33">
        <v>87</v>
      </c>
    </row>
    <row r="240" spans="1:10" ht="13.5" customHeight="1">
      <c r="A240" s="38" t="s">
        <v>152</v>
      </c>
      <c r="B240" s="37"/>
      <c r="C240" s="36"/>
      <c r="D240" s="47"/>
      <c r="E240" s="47"/>
      <c r="F240" s="47"/>
      <c r="G240" s="54">
        <f>SUM(G215:G239)</f>
        <v>27.57</v>
      </c>
      <c r="H240" s="54">
        <f>SUM(H215:H239)</f>
        <v>28.150000000000002</v>
      </c>
      <c r="I240" s="54">
        <f>SUM(I215:I239)</f>
        <v>100.75000000000001</v>
      </c>
      <c r="J240" s="54">
        <f>SUM(J215:J239)</f>
        <v>724</v>
      </c>
    </row>
    <row r="241" spans="1:10" ht="13.5" customHeight="1">
      <c r="A241" s="38" t="s">
        <v>403</v>
      </c>
      <c r="B241" s="37"/>
      <c r="C241" s="36"/>
      <c r="D241" s="47"/>
      <c r="E241" s="47"/>
      <c r="F241" s="47"/>
      <c r="G241" s="243">
        <f>G213+G240</f>
        <v>53.510000000000005</v>
      </c>
      <c r="H241" s="243">
        <f>H213+H240</f>
        <v>46.49</v>
      </c>
      <c r="I241" s="243">
        <f>I213+I240</f>
        <v>203.72000000000003</v>
      </c>
      <c r="J241" s="243">
        <f>J213+J240</f>
        <v>1376.3</v>
      </c>
    </row>
    <row r="242" spans="1:10" ht="13.5" customHeight="1">
      <c r="A242" s="107" t="s">
        <v>287</v>
      </c>
      <c r="B242" s="107"/>
      <c r="C242" s="107"/>
      <c r="D242" s="107"/>
      <c r="E242" s="107"/>
      <c r="F242" s="107"/>
      <c r="G242" s="107"/>
      <c r="H242" s="107"/>
      <c r="I242" s="107"/>
      <c r="J242" s="107"/>
    </row>
    <row r="243" spans="1:10" ht="13.5" customHeight="1">
      <c r="A243" s="106" t="s">
        <v>150</v>
      </c>
      <c r="B243" s="106"/>
      <c r="C243" s="106"/>
      <c r="D243" s="105"/>
      <c r="E243" s="105"/>
      <c r="F243" s="105"/>
      <c r="G243" s="105"/>
      <c r="H243" s="105"/>
      <c r="I243" s="105"/>
      <c r="J243" s="105"/>
    </row>
    <row r="244" spans="1:10" ht="13.5" customHeight="1">
      <c r="A244" s="41">
        <v>412</v>
      </c>
      <c r="B244" s="41" t="s">
        <v>286</v>
      </c>
      <c r="C244" s="41" t="s">
        <v>120</v>
      </c>
      <c r="D244" s="41" t="s">
        <v>256</v>
      </c>
      <c r="E244" s="41" t="s">
        <v>442</v>
      </c>
      <c r="F244" s="41" t="s">
        <v>441</v>
      </c>
      <c r="G244" s="40">
        <v>15.2</v>
      </c>
      <c r="H244" s="40">
        <v>12.1</v>
      </c>
      <c r="I244" s="40">
        <v>15.1</v>
      </c>
      <c r="J244" s="40">
        <v>222</v>
      </c>
    </row>
    <row r="245" spans="1:10" ht="13.5" customHeight="1">
      <c r="A245" s="41"/>
      <c r="B245" s="41"/>
      <c r="C245" s="41"/>
      <c r="D245" s="41" t="s">
        <v>253</v>
      </c>
      <c r="E245" s="41">
        <v>13</v>
      </c>
      <c r="F245" s="41">
        <v>13</v>
      </c>
      <c r="G245" s="40"/>
      <c r="H245" s="40"/>
      <c r="I245" s="40"/>
      <c r="J245" s="40"/>
    </row>
    <row r="246" spans="1:10" ht="13.5" customHeight="1">
      <c r="A246" s="41"/>
      <c r="B246" s="41"/>
      <c r="C246" s="41"/>
      <c r="D246" s="41" t="s">
        <v>252</v>
      </c>
      <c r="E246" s="41">
        <v>17.5</v>
      </c>
      <c r="F246" s="41">
        <v>17.5</v>
      </c>
      <c r="G246" s="40"/>
      <c r="H246" s="40"/>
      <c r="I246" s="40"/>
      <c r="J246" s="40"/>
    </row>
    <row r="247" spans="1:10" ht="13.5" customHeight="1">
      <c r="A247" s="41"/>
      <c r="B247" s="41"/>
      <c r="C247" s="41"/>
      <c r="D247" s="41" t="s">
        <v>162</v>
      </c>
      <c r="E247" s="41">
        <v>4</v>
      </c>
      <c r="F247" s="41">
        <v>4</v>
      </c>
      <c r="G247" s="40"/>
      <c r="H247" s="40"/>
      <c r="I247" s="40"/>
      <c r="J247" s="40"/>
    </row>
    <row r="248" spans="1:10" ht="13.5" customHeight="1">
      <c r="A248" s="41"/>
      <c r="B248" s="41"/>
      <c r="C248" s="41"/>
      <c r="D248" s="41" t="s">
        <v>236</v>
      </c>
      <c r="E248" s="41">
        <v>7</v>
      </c>
      <c r="F248" s="41">
        <v>7</v>
      </c>
      <c r="G248" s="40"/>
      <c r="H248" s="40"/>
      <c r="I248" s="40" t="s">
        <v>135</v>
      </c>
      <c r="J248" s="40"/>
    </row>
    <row r="249" spans="1:10" ht="13.5" customHeight="1">
      <c r="A249" s="41"/>
      <c r="B249" s="41"/>
      <c r="C249" s="41"/>
      <c r="D249" s="41" t="s">
        <v>284</v>
      </c>
      <c r="E249" s="41"/>
      <c r="F249" s="41">
        <v>50</v>
      </c>
      <c r="G249" s="40"/>
      <c r="H249" s="40"/>
      <c r="I249" s="40"/>
      <c r="J249" s="40"/>
    </row>
    <row r="250" spans="1:10" ht="13.5" customHeight="1">
      <c r="A250" s="44">
        <v>237</v>
      </c>
      <c r="B250" s="44" t="s">
        <v>217</v>
      </c>
      <c r="C250" s="44">
        <v>180</v>
      </c>
      <c r="D250" s="35" t="s">
        <v>216</v>
      </c>
      <c r="E250" s="67">
        <v>83</v>
      </c>
      <c r="F250" s="67">
        <v>83</v>
      </c>
      <c r="G250" s="33">
        <v>5.9</v>
      </c>
      <c r="H250" s="33">
        <v>8.2</v>
      </c>
      <c r="I250" s="33">
        <v>15.1</v>
      </c>
      <c r="J250" s="33">
        <v>271</v>
      </c>
    </row>
    <row r="251" spans="1:10" ht="13.5" customHeight="1">
      <c r="A251" s="86"/>
      <c r="B251" s="44"/>
      <c r="C251" s="86"/>
      <c r="D251" s="35" t="s">
        <v>190</v>
      </c>
      <c r="E251" s="35">
        <v>6</v>
      </c>
      <c r="F251" s="35">
        <v>6</v>
      </c>
      <c r="G251" s="55"/>
      <c r="H251" s="55"/>
      <c r="I251" s="55"/>
      <c r="J251" s="55"/>
    </row>
    <row r="252" spans="1:10" ht="13.5" customHeight="1">
      <c r="A252" s="86"/>
      <c r="B252" s="44"/>
      <c r="C252" s="86"/>
      <c r="D252" s="35" t="s">
        <v>145</v>
      </c>
      <c r="E252" s="35">
        <v>102</v>
      </c>
      <c r="F252" s="35">
        <v>102</v>
      </c>
      <c r="G252" s="55"/>
      <c r="H252" s="55"/>
      <c r="I252" s="55"/>
      <c r="J252" s="55"/>
    </row>
    <row r="253" spans="1:10" ht="15.75" customHeight="1">
      <c r="A253" s="35">
        <v>493</v>
      </c>
      <c r="B253" s="35" t="s">
        <v>6</v>
      </c>
      <c r="C253" s="35">
        <v>200</v>
      </c>
      <c r="D253" s="35" t="s">
        <v>231</v>
      </c>
      <c r="E253" s="35">
        <v>50</v>
      </c>
      <c r="F253" s="35">
        <v>50</v>
      </c>
      <c r="G253" s="33">
        <v>0.1</v>
      </c>
      <c r="H253" s="33">
        <v>0</v>
      </c>
      <c r="I253" s="33">
        <v>15</v>
      </c>
      <c r="J253" s="33">
        <v>60</v>
      </c>
    </row>
    <row r="254" spans="1:10" ht="13.5" customHeight="1">
      <c r="A254" s="35"/>
      <c r="B254" s="35"/>
      <c r="C254" s="35"/>
      <c r="D254" s="35" t="s">
        <v>141</v>
      </c>
      <c r="E254" s="35">
        <v>14</v>
      </c>
      <c r="F254" s="35">
        <v>14</v>
      </c>
      <c r="G254" s="33"/>
      <c r="H254" s="33"/>
      <c r="I254" s="33"/>
      <c r="J254" s="33"/>
    </row>
    <row r="255" spans="1:10" ht="13.5" customHeight="1">
      <c r="A255" s="35">
        <v>90</v>
      </c>
      <c r="B255" s="35" t="s">
        <v>76</v>
      </c>
      <c r="C255" s="69" t="s">
        <v>440</v>
      </c>
      <c r="D255" s="35" t="s">
        <v>127</v>
      </c>
      <c r="E255" s="35">
        <v>21</v>
      </c>
      <c r="F255" s="35">
        <v>20</v>
      </c>
      <c r="G255" s="33">
        <v>6.7</v>
      </c>
      <c r="H255" s="33">
        <v>9.5</v>
      </c>
      <c r="I255" s="33">
        <v>9.9</v>
      </c>
      <c r="J255" s="33">
        <v>153</v>
      </c>
    </row>
    <row r="256" spans="1:10" ht="13.5" customHeight="1">
      <c r="A256" s="35"/>
      <c r="B256" s="35"/>
      <c r="C256" s="69"/>
      <c r="D256" s="35" t="s">
        <v>155</v>
      </c>
      <c r="E256" s="35">
        <v>40</v>
      </c>
      <c r="F256" s="35">
        <v>40</v>
      </c>
      <c r="G256" s="33"/>
      <c r="H256" s="33"/>
      <c r="I256" s="33"/>
      <c r="J256" s="33"/>
    </row>
    <row r="257" spans="1:10" ht="13.5" customHeight="1">
      <c r="A257" s="35"/>
      <c r="B257" s="35"/>
      <c r="C257" s="35"/>
      <c r="D257" s="35" t="s">
        <v>190</v>
      </c>
      <c r="E257" s="35">
        <v>5</v>
      </c>
      <c r="F257" s="35">
        <v>5</v>
      </c>
      <c r="G257" s="33"/>
      <c r="H257" s="33"/>
      <c r="I257" s="33"/>
      <c r="J257" s="33"/>
    </row>
    <row r="258" spans="1:10" ht="13.5" customHeight="1">
      <c r="A258" s="39">
        <v>482</v>
      </c>
      <c r="B258" s="35" t="s">
        <v>12</v>
      </c>
      <c r="C258" s="35">
        <v>100</v>
      </c>
      <c r="D258" s="35" t="s">
        <v>142</v>
      </c>
      <c r="E258" s="35">
        <v>104</v>
      </c>
      <c r="F258" s="34">
        <v>92</v>
      </c>
      <c r="G258" s="33">
        <v>0.3</v>
      </c>
      <c r="H258" s="33">
        <v>0.3</v>
      </c>
      <c r="I258" s="33">
        <v>14.8</v>
      </c>
      <c r="J258" s="33">
        <v>63</v>
      </c>
    </row>
    <row r="259" spans="1:10" ht="13.5" customHeight="1">
      <c r="A259" s="39"/>
      <c r="B259" s="35"/>
      <c r="C259" s="35"/>
      <c r="D259" s="35" t="s">
        <v>141</v>
      </c>
      <c r="E259" s="35">
        <v>13</v>
      </c>
      <c r="F259" s="34">
        <v>13</v>
      </c>
      <c r="G259" s="33"/>
      <c r="H259" s="33"/>
      <c r="I259" s="33"/>
      <c r="J259" s="33"/>
    </row>
    <row r="260" spans="1:10" ht="13.5" customHeight="1">
      <c r="A260" s="104" t="s">
        <v>282</v>
      </c>
      <c r="B260" s="103"/>
      <c r="C260" s="103"/>
      <c r="D260" s="102"/>
      <c r="E260" s="102"/>
      <c r="F260" s="101"/>
      <c r="G260" s="76">
        <v>29.79</v>
      </c>
      <c r="H260" s="76">
        <v>24.95</v>
      </c>
      <c r="I260" s="76">
        <v>89.02</v>
      </c>
      <c r="J260" s="76">
        <f>SUM(J244:J259)</f>
        <v>769</v>
      </c>
    </row>
    <row r="261" spans="1:10" ht="13.5" customHeight="1">
      <c r="A261" s="242"/>
      <c r="B261" s="242"/>
      <c r="C261" s="115"/>
      <c r="D261" s="115" t="s">
        <v>439</v>
      </c>
      <c r="E261" s="241" t="s">
        <v>438</v>
      </c>
      <c r="F261" s="73"/>
      <c r="G261" s="72"/>
      <c r="H261" s="72"/>
      <c r="I261" s="72"/>
      <c r="J261" s="72"/>
    </row>
    <row r="262" spans="1:10" ht="13.5" customHeight="1">
      <c r="A262" s="61" t="s">
        <v>150</v>
      </c>
      <c r="B262" s="61"/>
      <c r="C262" s="61"/>
      <c r="D262" s="35"/>
      <c r="E262" s="35"/>
      <c r="F262" s="35"/>
      <c r="G262" s="99"/>
      <c r="H262" s="99"/>
      <c r="I262" s="99"/>
      <c r="J262" s="33"/>
    </row>
    <row r="263" spans="1:10" ht="13.5" customHeight="1">
      <c r="A263" s="35">
        <v>301</v>
      </c>
      <c r="B263" s="44" t="s">
        <v>280</v>
      </c>
      <c r="C263" s="44">
        <v>65</v>
      </c>
      <c r="D263" s="35" t="s">
        <v>222</v>
      </c>
      <c r="E263" s="35">
        <v>46</v>
      </c>
      <c r="F263" s="35">
        <v>40</v>
      </c>
      <c r="G263" s="99">
        <v>5.6</v>
      </c>
      <c r="H263" s="99">
        <v>8.7</v>
      </c>
      <c r="I263" s="99">
        <v>1.5</v>
      </c>
      <c r="J263" s="33">
        <v>106</v>
      </c>
    </row>
    <row r="264" spans="1:10" ht="13.5" customHeight="1">
      <c r="A264" s="35"/>
      <c r="B264" s="44"/>
      <c r="C264" s="44"/>
      <c r="D264" s="35" t="s">
        <v>279</v>
      </c>
      <c r="E264" s="35">
        <v>25</v>
      </c>
      <c r="F264" s="35">
        <v>25</v>
      </c>
      <c r="G264" s="98"/>
      <c r="H264" s="98"/>
      <c r="I264" s="98"/>
      <c r="J264" s="98"/>
    </row>
    <row r="265" spans="1:10" ht="13.5" customHeight="1">
      <c r="A265" s="35"/>
      <c r="B265" s="44"/>
      <c r="C265" s="44"/>
      <c r="D265" s="35" t="s">
        <v>190</v>
      </c>
      <c r="E265" s="35">
        <v>2.5</v>
      </c>
      <c r="F265" s="35">
        <v>2.5</v>
      </c>
      <c r="G265" s="98"/>
      <c r="H265" s="98"/>
      <c r="I265" s="98"/>
      <c r="J265" s="98"/>
    </row>
    <row r="266" spans="1:10" ht="13.5" customHeight="1">
      <c r="A266" s="35">
        <v>295</v>
      </c>
      <c r="B266" s="64" t="s">
        <v>278</v>
      </c>
      <c r="C266" s="35" t="s">
        <v>72</v>
      </c>
      <c r="D266" s="35" t="s">
        <v>277</v>
      </c>
      <c r="E266" s="35">
        <v>54</v>
      </c>
      <c r="F266" s="35" t="s">
        <v>276</v>
      </c>
      <c r="G266" s="33">
        <v>12</v>
      </c>
      <c r="H266" s="33">
        <v>10.1</v>
      </c>
      <c r="I266" s="33">
        <v>34</v>
      </c>
      <c r="J266" s="33">
        <v>274</v>
      </c>
    </row>
    <row r="267" spans="1:10" ht="13.5" customHeight="1">
      <c r="A267" s="35"/>
      <c r="B267" s="64" t="s">
        <v>275</v>
      </c>
      <c r="C267" s="64"/>
      <c r="D267" s="35" t="s">
        <v>8</v>
      </c>
      <c r="E267" s="35">
        <v>5</v>
      </c>
      <c r="F267" s="35">
        <v>5</v>
      </c>
      <c r="G267" s="33"/>
      <c r="H267" s="33"/>
      <c r="I267" s="33"/>
      <c r="J267" s="33"/>
    </row>
    <row r="268" spans="1:10" ht="13.5" customHeight="1">
      <c r="A268" s="35"/>
      <c r="B268" s="64"/>
      <c r="C268" s="64"/>
      <c r="D268" s="35" t="s">
        <v>1</v>
      </c>
      <c r="E268" s="35">
        <v>51</v>
      </c>
      <c r="F268" s="35">
        <v>50</v>
      </c>
      <c r="G268" s="33"/>
      <c r="H268" s="33"/>
      <c r="I268" s="33"/>
      <c r="J268" s="33"/>
    </row>
    <row r="269" spans="1:10" ht="13.5" customHeight="1">
      <c r="A269" s="35">
        <v>493</v>
      </c>
      <c r="B269" s="35" t="s">
        <v>274</v>
      </c>
      <c r="C269" s="35">
        <v>200</v>
      </c>
      <c r="D269" s="35" t="s">
        <v>208</v>
      </c>
      <c r="E269" s="35">
        <v>50</v>
      </c>
      <c r="F269" s="35">
        <v>50</v>
      </c>
      <c r="G269" s="33">
        <v>0.1</v>
      </c>
      <c r="H269" s="33">
        <v>0</v>
      </c>
      <c r="I269" s="33">
        <v>15</v>
      </c>
      <c r="J269" s="33">
        <v>60</v>
      </c>
    </row>
    <row r="270" spans="1:10" ht="13.5" customHeight="1">
      <c r="A270" s="35"/>
      <c r="B270" s="35"/>
      <c r="C270" s="35"/>
      <c r="D270" s="35" t="s">
        <v>141</v>
      </c>
      <c r="E270" s="35">
        <v>15</v>
      </c>
      <c r="F270" s="35">
        <v>15</v>
      </c>
      <c r="G270" s="33"/>
      <c r="H270" s="33"/>
      <c r="I270" s="33"/>
      <c r="J270" s="33"/>
    </row>
    <row r="271" spans="1:10" ht="13.5" customHeight="1">
      <c r="A271" s="35">
        <v>108</v>
      </c>
      <c r="B271" s="35" t="s">
        <v>156</v>
      </c>
      <c r="C271" s="35">
        <v>50</v>
      </c>
      <c r="D271" s="35" t="s">
        <v>155</v>
      </c>
      <c r="E271" s="35">
        <v>50</v>
      </c>
      <c r="F271" s="35">
        <v>50</v>
      </c>
      <c r="G271" s="33">
        <v>3.8</v>
      </c>
      <c r="H271" s="33">
        <v>0.4</v>
      </c>
      <c r="I271" s="33">
        <v>24.6</v>
      </c>
      <c r="J271" s="33">
        <v>117.5</v>
      </c>
    </row>
    <row r="272" spans="1:10" ht="13.5" customHeight="1">
      <c r="A272" s="35">
        <v>482</v>
      </c>
      <c r="B272" s="35" t="s">
        <v>12</v>
      </c>
      <c r="C272" s="35">
        <v>100</v>
      </c>
      <c r="D272" s="35" t="s">
        <v>142</v>
      </c>
      <c r="E272" s="35">
        <v>104</v>
      </c>
      <c r="F272" s="35">
        <v>92</v>
      </c>
      <c r="G272" s="33">
        <v>0.3</v>
      </c>
      <c r="H272" s="33">
        <v>0.3</v>
      </c>
      <c r="I272" s="33">
        <v>14.8</v>
      </c>
      <c r="J272" s="33">
        <v>63</v>
      </c>
    </row>
    <row r="273" spans="1:10" ht="13.5" customHeight="1">
      <c r="A273" s="35"/>
      <c r="B273" s="35"/>
      <c r="C273" s="35"/>
      <c r="D273" s="35" t="s">
        <v>141</v>
      </c>
      <c r="E273" s="35">
        <v>13</v>
      </c>
      <c r="F273" s="35">
        <v>13</v>
      </c>
      <c r="G273" s="33"/>
      <c r="H273" s="33"/>
      <c r="I273" s="33"/>
      <c r="J273" s="97"/>
    </row>
    <row r="274" spans="1:10" ht="13.5" customHeight="1">
      <c r="A274" s="35"/>
      <c r="B274" s="35"/>
      <c r="C274" s="35"/>
      <c r="D274" s="47"/>
      <c r="E274" s="47"/>
      <c r="F274" s="47"/>
      <c r="G274" s="62">
        <f>SUM(G263:G273)</f>
        <v>21.800000000000004</v>
      </c>
      <c r="H274" s="62">
        <f>SUM(H263:H273)</f>
        <v>19.499999999999996</v>
      </c>
      <c r="I274" s="62">
        <f>SUM(I263:I273)</f>
        <v>89.89999999999999</v>
      </c>
      <c r="J274" s="62">
        <f>SUM(J263:J273)</f>
        <v>620.5</v>
      </c>
    </row>
    <row r="275" spans="1:10" ht="13.5" customHeight="1">
      <c r="A275" s="38" t="s">
        <v>140</v>
      </c>
      <c r="B275" s="37"/>
      <c r="C275" s="36"/>
      <c r="D275" s="63"/>
      <c r="E275" s="63"/>
      <c r="F275" s="63"/>
      <c r="G275" s="53"/>
      <c r="H275" s="53"/>
      <c r="I275" s="53"/>
      <c r="J275" s="53"/>
    </row>
    <row r="276" spans="1:10" ht="13.5" customHeight="1">
      <c r="A276" s="61" t="s">
        <v>173</v>
      </c>
      <c r="B276" s="61"/>
      <c r="C276" s="61"/>
      <c r="D276" s="35"/>
      <c r="E276" s="35"/>
      <c r="F276" s="35"/>
      <c r="G276" s="33"/>
      <c r="H276" s="33"/>
      <c r="I276" s="33"/>
      <c r="J276" s="59"/>
    </row>
    <row r="277" spans="1:10" ht="13.5" customHeight="1">
      <c r="A277" s="35">
        <v>22</v>
      </c>
      <c r="B277" s="35" t="s">
        <v>25</v>
      </c>
      <c r="C277" s="35">
        <v>75</v>
      </c>
      <c r="D277" s="35" t="s">
        <v>229</v>
      </c>
      <c r="E277" s="35">
        <v>81</v>
      </c>
      <c r="F277" s="35">
        <v>68</v>
      </c>
      <c r="G277" s="33">
        <v>0.75</v>
      </c>
      <c r="H277" s="33">
        <v>7.65</v>
      </c>
      <c r="I277" s="33">
        <v>2.6</v>
      </c>
      <c r="J277" s="59">
        <v>82.5</v>
      </c>
    </row>
    <row r="278" spans="1:10" ht="13.5" customHeight="1">
      <c r="A278" s="35"/>
      <c r="B278" s="35"/>
      <c r="C278" s="35"/>
      <c r="D278" s="35" t="s">
        <v>177</v>
      </c>
      <c r="E278" s="35">
        <v>7.5</v>
      </c>
      <c r="F278" s="35">
        <v>7.5</v>
      </c>
      <c r="G278" s="87"/>
      <c r="H278" s="87"/>
      <c r="I278" s="87"/>
      <c r="J278" s="87"/>
    </row>
    <row r="279" spans="1:10" ht="13.5" customHeight="1">
      <c r="A279" s="35">
        <v>156</v>
      </c>
      <c r="B279" s="35" t="s">
        <v>273</v>
      </c>
      <c r="C279" s="35" t="s">
        <v>124</v>
      </c>
      <c r="D279" s="35" t="s">
        <v>272</v>
      </c>
      <c r="E279" s="35"/>
      <c r="F279" s="35">
        <v>20</v>
      </c>
      <c r="G279" s="33">
        <v>2.55</v>
      </c>
      <c r="H279" s="42">
        <v>5.57</v>
      </c>
      <c r="I279" s="42">
        <v>13.9</v>
      </c>
      <c r="J279" s="42">
        <v>111</v>
      </c>
    </row>
    <row r="280" spans="1:10" ht="13.5" customHeight="1">
      <c r="A280" s="47"/>
      <c r="B280" s="35" t="s">
        <v>271</v>
      </c>
      <c r="C280" s="73"/>
      <c r="D280" s="35" t="s">
        <v>249</v>
      </c>
      <c r="E280" s="35">
        <v>12</v>
      </c>
      <c r="F280" s="35">
        <v>10</v>
      </c>
      <c r="G280" s="33"/>
      <c r="H280" s="33"/>
      <c r="I280" s="33"/>
      <c r="J280" s="33"/>
    </row>
    <row r="281" spans="1:10" ht="13.5" customHeight="1">
      <c r="A281" s="47"/>
      <c r="B281" s="35"/>
      <c r="C281" s="35"/>
      <c r="D281" s="35" t="s">
        <v>248</v>
      </c>
      <c r="E281" s="35"/>
      <c r="F281" s="35"/>
      <c r="G281" s="33"/>
      <c r="H281" s="33"/>
      <c r="I281" s="33"/>
      <c r="J281" s="33"/>
    </row>
    <row r="282" spans="1:10" ht="13.5" customHeight="1">
      <c r="A282" s="47"/>
      <c r="B282" s="35"/>
      <c r="C282" s="35"/>
      <c r="D282" s="35" t="s">
        <v>244</v>
      </c>
      <c r="E282" s="35">
        <v>5</v>
      </c>
      <c r="F282" s="35">
        <v>5</v>
      </c>
      <c r="G282" s="33"/>
      <c r="H282" s="33"/>
      <c r="I282" s="33"/>
      <c r="J282" s="33"/>
    </row>
    <row r="283" spans="1:10" ht="13.5" customHeight="1">
      <c r="A283" s="64"/>
      <c r="B283" s="35"/>
      <c r="C283" s="35"/>
      <c r="D283" s="35" t="s">
        <v>270</v>
      </c>
      <c r="E283" s="35">
        <v>32</v>
      </c>
      <c r="F283" s="35">
        <v>20</v>
      </c>
      <c r="G283" s="33"/>
      <c r="H283" s="33"/>
      <c r="I283" s="33"/>
      <c r="J283" s="33"/>
    </row>
    <row r="284" spans="1:10" ht="12.75">
      <c r="A284" s="35">
        <v>288</v>
      </c>
      <c r="B284" s="35" t="s">
        <v>51</v>
      </c>
      <c r="C284" s="35" t="s">
        <v>122</v>
      </c>
      <c r="D284" s="35" t="s">
        <v>269</v>
      </c>
      <c r="E284" s="35">
        <v>126.6</v>
      </c>
      <c r="F284" s="35">
        <v>112</v>
      </c>
      <c r="G284" s="33">
        <v>18.6</v>
      </c>
      <c r="H284" s="33">
        <v>17.4</v>
      </c>
      <c r="I284" s="33">
        <v>14.1</v>
      </c>
      <c r="J284" s="33">
        <v>287</v>
      </c>
    </row>
    <row r="285" spans="1:10" ht="13.5" customHeight="1">
      <c r="A285" s="35"/>
      <c r="B285" s="35"/>
      <c r="C285" s="41"/>
      <c r="D285" s="35" t="s">
        <v>261</v>
      </c>
      <c r="E285" s="35">
        <v>10</v>
      </c>
      <c r="F285" s="35">
        <v>10</v>
      </c>
      <c r="G285" s="33"/>
      <c r="H285" s="33"/>
      <c r="I285" s="33"/>
      <c r="J285" s="33"/>
    </row>
    <row r="286" spans="1:10" ht="12.75">
      <c r="A286" s="35"/>
      <c r="B286" s="35"/>
      <c r="C286" s="35"/>
      <c r="D286" s="35" t="s">
        <v>249</v>
      </c>
      <c r="E286" s="35">
        <v>14.4</v>
      </c>
      <c r="F286" s="35">
        <v>12</v>
      </c>
      <c r="G286" s="33"/>
      <c r="H286" s="33"/>
      <c r="I286" s="33"/>
      <c r="J286" s="33"/>
    </row>
    <row r="287" spans="1:10" ht="12.75">
      <c r="A287" s="35"/>
      <c r="B287" s="35"/>
      <c r="C287" s="35"/>
      <c r="D287" s="88" t="s">
        <v>162</v>
      </c>
      <c r="E287" s="35">
        <v>6</v>
      </c>
      <c r="F287" s="35">
        <v>6</v>
      </c>
      <c r="G287" s="33"/>
      <c r="H287" s="33"/>
      <c r="I287" s="33"/>
      <c r="J287" s="33"/>
    </row>
    <row r="288" spans="1:10" ht="12.75">
      <c r="A288" s="35"/>
      <c r="B288" s="35"/>
      <c r="C288" s="35"/>
      <c r="D288" s="35" t="s">
        <v>250</v>
      </c>
      <c r="E288" s="35">
        <v>150</v>
      </c>
      <c r="F288" s="35">
        <v>120</v>
      </c>
      <c r="G288" s="87"/>
      <c r="H288" s="87"/>
      <c r="I288" s="87"/>
      <c r="J288" s="87"/>
    </row>
    <row r="289" spans="1:10" ht="12.75">
      <c r="A289" s="35"/>
      <c r="B289" s="35"/>
      <c r="C289" s="35"/>
      <c r="D289" s="35" t="s">
        <v>268</v>
      </c>
      <c r="E289" s="35">
        <v>2</v>
      </c>
      <c r="F289" s="35">
        <v>2</v>
      </c>
      <c r="G289" s="33"/>
      <c r="H289" s="33"/>
      <c r="I289" s="33"/>
      <c r="J289" s="33"/>
    </row>
    <row r="290" spans="1:10" ht="12.75">
      <c r="A290" s="35"/>
      <c r="B290" s="35"/>
      <c r="C290" s="35"/>
      <c r="D290" s="35" t="s">
        <v>267</v>
      </c>
      <c r="E290" s="35">
        <v>24</v>
      </c>
      <c r="F290" s="35">
        <v>24</v>
      </c>
      <c r="G290" s="33"/>
      <c r="H290" s="33"/>
      <c r="I290" s="33"/>
      <c r="J290" s="33"/>
    </row>
    <row r="291" spans="1:10" ht="12.75">
      <c r="A291" s="35">
        <v>508</v>
      </c>
      <c r="B291" s="35" t="s">
        <v>159</v>
      </c>
      <c r="C291" s="35">
        <v>200</v>
      </c>
      <c r="D291" s="35" t="s">
        <v>158</v>
      </c>
      <c r="E291" s="35">
        <v>25</v>
      </c>
      <c r="F291" s="35">
        <v>30.5</v>
      </c>
      <c r="G291" s="33">
        <v>0.5</v>
      </c>
      <c r="H291" s="33">
        <v>0</v>
      </c>
      <c r="I291" s="33">
        <v>27</v>
      </c>
      <c r="J291" s="33">
        <v>110</v>
      </c>
    </row>
    <row r="292" spans="1:10" ht="12.75">
      <c r="A292" s="54"/>
      <c r="B292" s="35" t="s">
        <v>157</v>
      </c>
      <c r="C292" s="54"/>
      <c r="D292" s="35" t="s">
        <v>141</v>
      </c>
      <c r="E292" s="35">
        <v>15</v>
      </c>
      <c r="F292" s="35">
        <v>15</v>
      </c>
      <c r="G292" s="33"/>
      <c r="H292" s="33"/>
      <c r="I292" s="33"/>
      <c r="J292" s="33"/>
    </row>
    <row r="293" spans="1:10" ht="12.75">
      <c r="A293" s="54"/>
      <c r="B293" s="35"/>
      <c r="C293" s="54"/>
      <c r="D293" s="35" t="s">
        <v>145</v>
      </c>
      <c r="E293" s="35">
        <v>190</v>
      </c>
      <c r="F293" s="35">
        <v>190</v>
      </c>
      <c r="G293" s="33"/>
      <c r="H293" s="33"/>
      <c r="I293" s="33"/>
      <c r="J293" s="33"/>
    </row>
    <row r="294" spans="1:10" ht="12.75">
      <c r="A294" s="35">
        <v>108</v>
      </c>
      <c r="B294" s="35" t="s">
        <v>156</v>
      </c>
      <c r="C294" s="35">
        <v>50</v>
      </c>
      <c r="D294" s="35" t="s">
        <v>155</v>
      </c>
      <c r="E294" s="35">
        <v>50</v>
      </c>
      <c r="F294" s="35">
        <v>50</v>
      </c>
      <c r="G294" s="33">
        <v>3.8</v>
      </c>
      <c r="H294" s="33">
        <v>0.4</v>
      </c>
      <c r="I294" s="33">
        <v>24.6</v>
      </c>
      <c r="J294" s="33">
        <v>117.5</v>
      </c>
    </row>
    <row r="295" spans="1:10" ht="12.75">
      <c r="A295" s="35">
        <v>109</v>
      </c>
      <c r="B295" s="35" t="s">
        <v>154</v>
      </c>
      <c r="C295" s="35">
        <v>50</v>
      </c>
      <c r="D295" s="35" t="s">
        <v>153</v>
      </c>
      <c r="E295" s="35">
        <v>50</v>
      </c>
      <c r="F295" s="35">
        <v>50</v>
      </c>
      <c r="G295" s="33">
        <v>3.3</v>
      </c>
      <c r="H295" s="33">
        <v>0.6</v>
      </c>
      <c r="I295" s="33">
        <v>16.7</v>
      </c>
      <c r="J295" s="33">
        <v>87</v>
      </c>
    </row>
    <row r="296" spans="1:10" ht="12.75">
      <c r="A296" s="38" t="s">
        <v>266</v>
      </c>
      <c r="B296" s="36"/>
      <c r="C296" s="47"/>
      <c r="D296" s="47"/>
      <c r="E296" s="47"/>
      <c r="F296" s="47"/>
      <c r="G296" s="54">
        <f>SUM(G277:G295)</f>
        <v>29.500000000000004</v>
      </c>
      <c r="H296" s="54">
        <f>SUM(H277:H295)</f>
        <v>31.619999999999997</v>
      </c>
      <c r="I296" s="54">
        <f>SUM(I277:I295)</f>
        <v>98.9</v>
      </c>
      <c r="J296" s="54">
        <f>SUM(J277:J295)</f>
        <v>795</v>
      </c>
    </row>
    <row r="297" spans="1:10" ht="13.8">
      <c r="A297" s="38" t="s">
        <v>403</v>
      </c>
      <c r="B297" s="36"/>
      <c r="C297" s="47"/>
      <c r="D297" s="47"/>
      <c r="E297" s="47"/>
      <c r="F297" s="47"/>
      <c r="G297" s="51">
        <f>G296+G274</f>
        <v>51.30000000000001</v>
      </c>
      <c r="H297" s="51">
        <f>H296+H274</f>
        <v>51.11999999999999</v>
      </c>
      <c r="I297" s="51">
        <f>I296+I274</f>
        <v>188.8</v>
      </c>
      <c r="J297" s="51">
        <f>J296+J274</f>
        <v>1415.5</v>
      </c>
    </row>
    <row r="298" spans="1:10" ht="15.6">
      <c r="A298" s="50" t="s">
        <v>265</v>
      </c>
      <c r="B298" s="49"/>
      <c r="C298" s="49"/>
      <c r="D298" s="49"/>
      <c r="E298" s="49"/>
      <c r="F298" s="48"/>
      <c r="G298" s="72"/>
      <c r="H298" s="72"/>
      <c r="I298" s="72"/>
      <c r="J298" s="72"/>
    </row>
    <row r="299" spans="1:10" ht="12.75">
      <c r="A299" s="61" t="s">
        <v>150</v>
      </c>
      <c r="B299" s="61"/>
      <c r="C299" s="61"/>
      <c r="D299" s="35"/>
      <c r="E299" s="35"/>
      <c r="F299" s="35"/>
      <c r="G299" s="33"/>
      <c r="H299" s="33"/>
      <c r="I299" s="33"/>
      <c r="J299" s="33"/>
    </row>
    <row r="300" spans="1:10" ht="12.75">
      <c r="A300" s="35">
        <v>346</v>
      </c>
      <c r="B300" s="35" t="s">
        <v>264</v>
      </c>
      <c r="C300" s="35" t="s">
        <v>121</v>
      </c>
      <c r="D300" s="35" t="s">
        <v>263</v>
      </c>
      <c r="E300" s="35">
        <v>110</v>
      </c>
      <c r="F300" s="35">
        <v>67</v>
      </c>
      <c r="G300" s="33">
        <v>12.2</v>
      </c>
      <c r="H300" s="33">
        <v>3.6</v>
      </c>
      <c r="I300" s="33">
        <v>6.2</v>
      </c>
      <c r="J300" s="33">
        <v>106</v>
      </c>
    </row>
    <row r="301" spans="1:10" ht="12.75">
      <c r="A301" s="35"/>
      <c r="B301" s="35" t="s">
        <v>212</v>
      </c>
      <c r="C301" s="35"/>
      <c r="D301" s="35" t="s">
        <v>248</v>
      </c>
      <c r="E301" s="35">
        <v>26</v>
      </c>
      <c r="F301" s="35">
        <v>20</v>
      </c>
      <c r="G301" s="33"/>
      <c r="H301" s="33"/>
      <c r="I301" s="33"/>
      <c r="J301" s="33"/>
    </row>
    <row r="302" spans="1:10" ht="12.75">
      <c r="A302" s="35"/>
      <c r="B302" s="35"/>
      <c r="C302" s="35"/>
      <c r="D302" s="35" t="s">
        <v>7</v>
      </c>
      <c r="E302" s="35">
        <v>7.5</v>
      </c>
      <c r="F302" s="35">
        <v>7.5</v>
      </c>
      <c r="G302" s="33"/>
      <c r="H302" s="33"/>
      <c r="I302" s="33"/>
      <c r="J302" s="33"/>
    </row>
    <row r="303" spans="1:10" ht="12.75">
      <c r="A303" s="35"/>
      <c r="B303" s="35"/>
      <c r="C303" s="35"/>
      <c r="D303" s="35" t="s">
        <v>170</v>
      </c>
      <c r="E303" s="35">
        <v>10</v>
      </c>
      <c r="F303" s="35">
        <v>7.5</v>
      </c>
      <c r="G303" s="33"/>
      <c r="H303" s="33"/>
      <c r="I303" s="33"/>
      <c r="J303" s="33"/>
    </row>
    <row r="304" spans="1:10" ht="12.75">
      <c r="A304" s="35"/>
      <c r="B304" s="35"/>
      <c r="C304" s="35"/>
      <c r="D304" s="35" t="s">
        <v>222</v>
      </c>
      <c r="E304" s="96">
        <v>0.25</v>
      </c>
      <c r="F304" s="35">
        <v>12.5</v>
      </c>
      <c r="G304" s="33"/>
      <c r="H304" s="33"/>
      <c r="I304" s="33"/>
      <c r="J304" s="33"/>
    </row>
    <row r="305" spans="1:10" ht="12.75">
      <c r="A305" s="35"/>
      <c r="B305" s="35"/>
      <c r="C305" s="35"/>
      <c r="D305" s="35" t="s">
        <v>262</v>
      </c>
      <c r="E305" s="35">
        <v>10</v>
      </c>
      <c r="F305" s="35">
        <v>10</v>
      </c>
      <c r="G305" s="33"/>
      <c r="H305" s="33"/>
      <c r="I305" s="33"/>
      <c r="J305" s="33"/>
    </row>
    <row r="306" spans="1:10" ht="12.75">
      <c r="A306" s="35"/>
      <c r="B306" s="35"/>
      <c r="C306" s="35"/>
      <c r="D306" s="35" t="s">
        <v>244</v>
      </c>
      <c r="E306" s="35">
        <v>2.5</v>
      </c>
      <c r="F306" s="35">
        <v>2.5</v>
      </c>
      <c r="G306" s="33"/>
      <c r="H306" s="33"/>
      <c r="I306" s="33"/>
      <c r="J306" s="33"/>
    </row>
    <row r="307" spans="1:10" ht="12.75">
      <c r="A307" s="35">
        <v>453</v>
      </c>
      <c r="B307" s="64" t="s">
        <v>212</v>
      </c>
      <c r="C307" s="64"/>
      <c r="D307" s="35" t="s">
        <v>160</v>
      </c>
      <c r="E307" s="35">
        <v>7.5</v>
      </c>
      <c r="F307" s="35">
        <v>7.5</v>
      </c>
      <c r="G307" s="33">
        <v>0.54</v>
      </c>
      <c r="H307" s="33">
        <v>1.87</v>
      </c>
      <c r="I307" s="33">
        <v>3.47</v>
      </c>
      <c r="J307" s="33">
        <v>32.8</v>
      </c>
    </row>
    <row r="308" spans="1:10" ht="12.75">
      <c r="A308" s="35"/>
      <c r="B308" s="64"/>
      <c r="C308" s="64"/>
      <c r="D308" s="35" t="s">
        <v>8</v>
      </c>
      <c r="E308" s="35">
        <v>2.5</v>
      </c>
      <c r="F308" s="35">
        <v>2.5</v>
      </c>
      <c r="G308" s="33"/>
      <c r="H308" s="33"/>
      <c r="I308" s="33"/>
      <c r="J308" s="33"/>
    </row>
    <row r="309" spans="1:10" ht="12.75">
      <c r="A309" s="64"/>
      <c r="B309" s="64"/>
      <c r="C309" s="64"/>
      <c r="D309" s="35" t="s">
        <v>161</v>
      </c>
      <c r="E309" s="35">
        <v>2.5</v>
      </c>
      <c r="F309" s="35">
        <v>2.5</v>
      </c>
      <c r="G309" s="33"/>
      <c r="H309" s="33"/>
      <c r="I309" s="33"/>
      <c r="J309" s="33"/>
    </row>
    <row r="310" spans="1:10" ht="12.75">
      <c r="A310" s="64"/>
      <c r="B310" s="64"/>
      <c r="C310" s="64"/>
      <c r="D310" s="35" t="s">
        <v>211</v>
      </c>
      <c r="E310" s="35">
        <v>0.9</v>
      </c>
      <c r="F310" s="35">
        <v>0.9</v>
      </c>
      <c r="G310" s="33"/>
      <c r="H310" s="33"/>
      <c r="I310" s="33"/>
      <c r="J310" s="33"/>
    </row>
    <row r="311" spans="1:10" ht="12.75">
      <c r="A311" s="35">
        <v>414</v>
      </c>
      <c r="B311" s="35" t="s">
        <v>98</v>
      </c>
      <c r="C311" s="35">
        <v>150</v>
      </c>
      <c r="D311" s="35" t="s">
        <v>261</v>
      </c>
      <c r="E311" s="35">
        <v>54</v>
      </c>
      <c r="F311" s="35">
        <v>54</v>
      </c>
      <c r="G311" s="33">
        <v>3.69</v>
      </c>
      <c r="H311" s="33">
        <v>6</v>
      </c>
      <c r="I311" s="33">
        <v>33.8</v>
      </c>
      <c r="J311" s="33">
        <v>204.6</v>
      </c>
    </row>
    <row r="312" spans="1:10" ht="12.75">
      <c r="A312" s="35"/>
      <c r="B312" s="35"/>
      <c r="C312" s="35"/>
      <c r="D312" s="35" t="s">
        <v>128</v>
      </c>
      <c r="E312" s="35">
        <v>6.6</v>
      </c>
      <c r="F312" s="35">
        <v>6.6</v>
      </c>
      <c r="G312" s="95"/>
      <c r="H312" s="95"/>
      <c r="I312" s="95"/>
      <c r="J312" s="33"/>
    </row>
    <row r="313" spans="1:10" ht="12.75">
      <c r="A313" s="41">
        <v>496</v>
      </c>
      <c r="B313" s="41" t="s">
        <v>0</v>
      </c>
      <c r="C313" s="41">
        <v>200</v>
      </c>
      <c r="D313" s="41" t="s">
        <v>144</v>
      </c>
      <c r="E313" s="41">
        <v>2.5</v>
      </c>
      <c r="F313" s="41">
        <v>2.5</v>
      </c>
      <c r="G313" s="40">
        <v>3.6</v>
      </c>
      <c r="H313" s="40">
        <v>3.3</v>
      </c>
      <c r="I313" s="40">
        <v>25</v>
      </c>
      <c r="J313" s="40">
        <v>144</v>
      </c>
    </row>
    <row r="314" spans="1:10" ht="12.75">
      <c r="A314" s="41"/>
      <c r="B314" s="41"/>
      <c r="C314" s="41"/>
      <c r="D314" s="41" t="s">
        <v>143</v>
      </c>
      <c r="E314" s="41">
        <v>100</v>
      </c>
      <c r="F314" s="41">
        <v>100</v>
      </c>
      <c r="G314" s="40"/>
      <c r="H314" s="40"/>
      <c r="I314" s="40"/>
      <c r="J314" s="40"/>
    </row>
    <row r="315" spans="1:10" ht="12.75">
      <c r="A315" s="41"/>
      <c r="B315" s="41"/>
      <c r="C315" s="41"/>
      <c r="D315" s="41" t="s">
        <v>141</v>
      </c>
      <c r="E315" s="41">
        <v>20</v>
      </c>
      <c r="F315" s="41">
        <v>20</v>
      </c>
      <c r="G315" s="40"/>
      <c r="H315" s="40"/>
      <c r="I315" s="40"/>
      <c r="J315" s="40"/>
    </row>
    <row r="316" spans="1:10" ht="12.75">
      <c r="A316" s="35">
        <v>108</v>
      </c>
      <c r="B316" s="35" t="s">
        <v>156</v>
      </c>
      <c r="C316" s="35">
        <v>50</v>
      </c>
      <c r="D316" s="35" t="s">
        <v>155</v>
      </c>
      <c r="E316" s="35">
        <v>50</v>
      </c>
      <c r="F316" s="35">
        <v>50</v>
      </c>
      <c r="G316" s="33">
        <v>3.8</v>
      </c>
      <c r="H316" s="33">
        <v>0.4</v>
      </c>
      <c r="I316" s="33">
        <v>24.6</v>
      </c>
      <c r="J316" s="33">
        <v>117.5</v>
      </c>
    </row>
    <row r="317" spans="1:10" ht="12.75">
      <c r="A317" s="35"/>
      <c r="B317" s="35"/>
      <c r="C317" s="35"/>
      <c r="D317" s="47"/>
      <c r="E317" s="47"/>
      <c r="F317" s="47"/>
      <c r="G317" s="54">
        <f>SUM(G300:G316)</f>
        <v>23.830000000000002</v>
      </c>
      <c r="H317" s="54">
        <f>SUM(H300:H316)</f>
        <v>15.17</v>
      </c>
      <c r="I317" s="54">
        <f>SUM(I300:I316)</f>
        <v>93.07</v>
      </c>
      <c r="J317" s="54">
        <f>SUM(J300:J316)</f>
        <v>604.9</v>
      </c>
    </row>
    <row r="318" spans="1:10" ht="12.75">
      <c r="A318" s="38" t="s">
        <v>140</v>
      </c>
      <c r="B318" s="37"/>
      <c r="C318" s="36"/>
      <c r="D318" s="63"/>
      <c r="E318" s="63"/>
      <c r="F318" s="63"/>
      <c r="G318" s="53"/>
      <c r="H318" s="53"/>
      <c r="I318" s="53"/>
      <c r="J318" s="53"/>
    </row>
    <row r="319" spans="1:10" ht="12.75">
      <c r="A319" s="61" t="s">
        <v>173</v>
      </c>
      <c r="B319" s="61"/>
      <c r="C319" s="61"/>
      <c r="D319" s="35"/>
      <c r="E319" s="35"/>
      <c r="F319" s="35"/>
      <c r="G319" s="33"/>
      <c r="H319" s="33"/>
      <c r="I319" s="33"/>
      <c r="J319" s="33"/>
    </row>
    <row r="320" spans="1:10" ht="12.75">
      <c r="A320" s="41">
        <v>55</v>
      </c>
      <c r="B320" s="35" t="s">
        <v>10</v>
      </c>
      <c r="C320" s="35">
        <v>75</v>
      </c>
      <c r="D320" s="35" t="s">
        <v>227</v>
      </c>
      <c r="E320" s="35">
        <v>86</v>
      </c>
      <c r="F320" s="35">
        <v>63</v>
      </c>
      <c r="G320" s="33">
        <v>2.1</v>
      </c>
      <c r="H320" s="33">
        <v>9</v>
      </c>
      <c r="I320" s="33">
        <v>5.3</v>
      </c>
      <c r="J320" s="33">
        <v>111</v>
      </c>
    </row>
    <row r="321" spans="1:10" ht="12.75">
      <c r="A321" s="41"/>
      <c r="B321" s="35"/>
      <c r="C321" s="35"/>
      <c r="D321" s="35" t="s">
        <v>1</v>
      </c>
      <c r="E321" s="35">
        <v>5.7</v>
      </c>
      <c r="F321" s="35">
        <v>5</v>
      </c>
      <c r="G321" s="55"/>
      <c r="H321" s="55"/>
      <c r="I321" s="55"/>
      <c r="J321" s="55"/>
    </row>
    <row r="322" spans="1:10" ht="12" customHeight="1">
      <c r="A322" s="94"/>
      <c r="B322" s="35"/>
      <c r="C322" s="35"/>
      <c r="D322" s="35" t="s">
        <v>162</v>
      </c>
      <c r="E322" s="35">
        <v>7.5</v>
      </c>
      <c r="F322" s="35">
        <v>7.5</v>
      </c>
      <c r="G322" s="55"/>
      <c r="H322" s="55"/>
      <c r="I322" s="55"/>
      <c r="J322" s="55"/>
    </row>
    <row r="323" spans="1:10" ht="12.75">
      <c r="A323" s="41">
        <v>153</v>
      </c>
      <c r="B323" s="41" t="s">
        <v>260</v>
      </c>
      <c r="C323" s="41">
        <v>250</v>
      </c>
      <c r="D323" s="41" t="s">
        <v>259</v>
      </c>
      <c r="E323" s="41">
        <v>48</v>
      </c>
      <c r="F323" s="41">
        <v>48</v>
      </c>
      <c r="G323" s="33">
        <v>9.23</v>
      </c>
      <c r="H323" s="33">
        <v>7.22</v>
      </c>
      <c r="I323" s="33">
        <v>16.05</v>
      </c>
      <c r="J323" s="33">
        <v>106.3</v>
      </c>
    </row>
    <row r="324" spans="1:10" ht="12.75">
      <c r="A324" s="41"/>
      <c r="B324" s="41"/>
      <c r="C324" s="41"/>
      <c r="D324" s="41" t="s">
        <v>165</v>
      </c>
      <c r="E324" s="41">
        <v>93.3</v>
      </c>
      <c r="F324" s="41">
        <v>65</v>
      </c>
      <c r="G324" s="33"/>
      <c r="H324" s="33"/>
      <c r="I324" s="33"/>
      <c r="J324" s="33"/>
    </row>
    <row r="325" spans="1:10" ht="12.75">
      <c r="A325" s="41"/>
      <c r="B325" s="41"/>
      <c r="C325" s="41"/>
      <c r="D325" s="41" t="s">
        <v>169</v>
      </c>
      <c r="E325" s="41">
        <v>20</v>
      </c>
      <c r="F325" s="41">
        <v>16</v>
      </c>
      <c r="G325" s="33"/>
      <c r="H325" s="33"/>
      <c r="I325" s="33"/>
      <c r="J325" s="33"/>
    </row>
    <row r="326" spans="1:10" ht="12.75">
      <c r="A326" s="41"/>
      <c r="B326" s="41"/>
      <c r="C326" s="41"/>
      <c r="D326" s="41" t="s">
        <v>168</v>
      </c>
      <c r="E326" s="41">
        <v>9.5</v>
      </c>
      <c r="F326" s="41">
        <v>8</v>
      </c>
      <c r="G326" s="33"/>
      <c r="H326" s="33"/>
      <c r="I326" s="33"/>
      <c r="J326" s="33"/>
    </row>
    <row r="327" spans="1:10" ht="12.75">
      <c r="A327" s="41"/>
      <c r="B327" s="41"/>
      <c r="C327" s="41"/>
      <c r="D327" s="41" t="s">
        <v>258</v>
      </c>
      <c r="E327" s="41">
        <v>5</v>
      </c>
      <c r="F327" s="41">
        <v>5</v>
      </c>
      <c r="G327" s="33"/>
      <c r="H327" s="33"/>
      <c r="I327" s="33"/>
      <c r="J327" s="33"/>
    </row>
    <row r="328" spans="1:10" ht="12.75">
      <c r="A328" s="41"/>
      <c r="B328" s="41"/>
      <c r="C328" s="41"/>
      <c r="D328" s="41" t="s">
        <v>177</v>
      </c>
      <c r="E328" s="41">
        <v>3.5</v>
      </c>
      <c r="F328" s="41">
        <v>3.5</v>
      </c>
      <c r="G328" s="87"/>
      <c r="H328" s="87"/>
      <c r="I328" s="87"/>
      <c r="J328" s="87"/>
    </row>
    <row r="329" spans="1:10" ht="12.75">
      <c r="A329" s="41">
        <v>412</v>
      </c>
      <c r="B329" s="41" t="s">
        <v>257</v>
      </c>
      <c r="C329" s="41" t="s">
        <v>121</v>
      </c>
      <c r="D329" s="41" t="s">
        <v>256</v>
      </c>
      <c r="E329" s="41" t="s">
        <v>437</v>
      </c>
      <c r="F329" s="41" t="s">
        <v>436</v>
      </c>
      <c r="G329" s="40">
        <v>21.8</v>
      </c>
      <c r="H329" s="40">
        <v>17.4</v>
      </c>
      <c r="I329" s="40">
        <v>21.6</v>
      </c>
      <c r="J329" s="40">
        <v>318</v>
      </c>
    </row>
    <row r="330" spans="1:10" ht="12.75">
      <c r="A330" s="41"/>
      <c r="B330" s="41"/>
      <c r="C330" s="41"/>
      <c r="D330" s="41" t="s">
        <v>253</v>
      </c>
      <c r="E330" s="41">
        <v>19</v>
      </c>
      <c r="F330" s="41">
        <v>19</v>
      </c>
      <c r="G330" s="40"/>
      <c r="H330" s="40"/>
      <c r="I330" s="40"/>
      <c r="J330" s="40"/>
    </row>
    <row r="331" spans="1:10" ht="12.75" customHeight="1">
      <c r="A331" s="41"/>
      <c r="B331" s="41"/>
      <c r="C331" s="41"/>
      <c r="D331" s="41" t="s">
        <v>252</v>
      </c>
      <c r="E331" s="41">
        <v>25</v>
      </c>
      <c r="F331" s="41">
        <v>25</v>
      </c>
      <c r="G331" s="40"/>
      <c r="H331" s="40"/>
      <c r="I331" s="40"/>
      <c r="J331" s="40"/>
    </row>
    <row r="332" spans="1:10" ht="12.75">
      <c r="A332" s="41"/>
      <c r="B332" s="41"/>
      <c r="C332" s="41"/>
      <c r="D332" s="41" t="s">
        <v>162</v>
      </c>
      <c r="E332" s="41">
        <v>6</v>
      </c>
      <c r="F332" s="41">
        <v>6</v>
      </c>
      <c r="G332" s="40"/>
      <c r="H332" s="40"/>
      <c r="I332" s="40"/>
      <c r="J332" s="40"/>
    </row>
    <row r="333" spans="1:10" ht="12.75">
      <c r="A333" s="41"/>
      <c r="B333" s="41"/>
      <c r="C333" s="41"/>
      <c r="D333" s="41" t="s">
        <v>236</v>
      </c>
      <c r="E333" s="41">
        <v>10</v>
      </c>
      <c r="F333" s="41">
        <v>10</v>
      </c>
      <c r="G333" s="40"/>
      <c r="H333" s="40"/>
      <c r="I333" s="40" t="s">
        <v>135</v>
      </c>
      <c r="J333" s="40"/>
    </row>
    <row r="334" spans="1:10" ht="12.75">
      <c r="A334" s="35">
        <v>423</v>
      </c>
      <c r="B334" s="35" t="s">
        <v>251</v>
      </c>
      <c r="C334" s="35">
        <v>180</v>
      </c>
      <c r="D334" s="35" t="s">
        <v>250</v>
      </c>
      <c r="E334" s="35">
        <v>236</v>
      </c>
      <c r="F334" s="35">
        <v>189</v>
      </c>
      <c r="G334" s="33">
        <v>6.7</v>
      </c>
      <c r="H334" s="33">
        <v>6.5</v>
      </c>
      <c r="I334" s="33">
        <v>7.02</v>
      </c>
      <c r="J334" s="33">
        <v>113</v>
      </c>
    </row>
    <row r="335" spans="1:10" ht="12.75">
      <c r="A335" s="35"/>
      <c r="B335" s="35"/>
      <c r="C335" s="35"/>
      <c r="D335" s="35" t="s">
        <v>249</v>
      </c>
      <c r="E335" s="35">
        <v>12.8</v>
      </c>
      <c r="F335" s="35">
        <v>11</v>
      </c>
      <c r="G335" s="33"/>
      <c r="H335" s="33"/>
      <c r="I335" s="33"/>
      <c r="J335" s="33"/>
    </row>
    <row r="336" spans="1:10" ht="12.75">
      <c r="A336" s="35"/>
      <c r="B336" s="35"/>
      <c r="C336" s="35"/>
      <c r="D336" s="35" t="s">
        <v>248</v>
      </c>
      <c r="E336" s="35">
        <v>13.8</v>
      </c>
      <c r="F336" s="35">
        <v>11</v>
      </c>
      <c r="G336" s="33"/>
      <c r="H336" s="33"/>
      <c r="I336" s="33"/>
      <c r="J336" s="33"/>
    </row>
    <row r="337" spans="1:10" ht="12.75">
      <c r="A337" s="35"/>
      <c r="B337" s="35"/>
      <c r="C337" s="35"/>
      <c r="D337" s="35" t="s">
        <v>247</v>
      </c>
      <c r="E337" s="35">
        <v>13</v>
      </c>
      <c r="F337" s="35">
        <v>13</v>
      </c>
      <c r="G337" s="33"/>
      <c r="H337" s="33"/>
      <c r="I337" s="33"/>
      <c r="J337" s="33"/>
    </row>
    <row r="338" spans="1:10" ht="12.75">
      <c r="A338" s="35"/>
      <c r="B338" s="35"/>
      <c r="C338" s="35"/>
      <c r="D338" s="35" t="s">
        <v>246</v>
      </c>
      <c r="E338" s="35">
        <v>2</v>
      </c>
      <c r="F338" s="35">
        <v>2</v>
      </c>
      <c r="G338" s="33"/>
      <c r="H338" s="33"/>
      <c r="I338" s="33"/>
      <c r="J338" s="33"/>
    </row>
    <row r="339" spans="1:10" ht="12.75">
      <c r="A339" s="35"/>
      <c r="B339" s="35"/>
      <c r="C339" s="35"/>
      <c r="D339" s="35" t="s">
        <v>245</v>
      </c>
      <c r="E339" s="35">
        <v>4.8</v>
      </c>
      <c r="F339" s="35">
        <v>4.8</v>
      </c>
      <c r="G339" s="33"/>
      <c r="H339" s="33"/>
      <c r="I339" s="33"/>
      <c r="J339" s="33"/>
    </row>
    <row r="340" spans="1:10" ht="12.75">
      <c r="A340" s="35"/>
      <c r="B340" s="35"/>
      <c r="C340" s="35"/>
      <c r="D340" s="35" t="s">
        <v>244</v>
      </c>
      <c r="E340" s="35">
        <v>7</v>
      </c>
      <c r="F340" s="35">
        <v>7</v>
      </c>
      <c r="G340" s="33"/>
      <c r="H340" s="33"/>
      <c r="I340" s="33"/>
      <c r="J340" s="33"/>
    </row>
    <row r="341" spans="1:10" ht="12.75">
      <c r="A341" s="35">
        <v>509</v>
      </c>
      <c r="B341" s="35" t="s">
        <v>243</v>
      </c>
      <c r="C341" s="35">
        <v>200</v>
      </c>
      <c r="D341" s="35" t="s">
        <v>188</v>
      </c>
      <c r="E341" s="35">
        <v>56</v>
      </c>
      <c r="F341" s="35">
        <v>50</v>
      </c>
      <c r="G341" s="33">
        <v>0.3</v>
      </c>
      <c r="H341" s="33">
        <v>0.2</v>
      </c>
      <c r="I341" s="33">
        <v>25.1</v>
      </c>
      <c r="J341" s="33">
        <v>103</v>
      </c>
    </row>
    <row r="342" spans="1:10" ht="12.75">
      <c r="A342" s="54"/>
      <c r="B342" s="35" t="s">
        <v>242</v>
      </c>
      <c r="C342" s="35"/>
      <c r="D342" s="35" t="s">
        <v>141</v>
      </c>
      <c r="E342" s="35">
        <v>20</v>
      </c>
      <c r="F342" s="35">
        <v>20</v>
      </c>
      <c r="G342" s="57"/>
      <c r="H342" s="57"/>
      <c r="I342" s="57"/>
      <c r="J342" s="57"/>
    </row>
    <row r="343" spans="1:10" ht="12.75">
      <c r="A343" s="54"/>
      <c r="B343" s="35"/>
      <c r="C343" s="35"/>
      <c r="D343" s="35" t="s">
        <v>207</v>
      </c>
      <c r="E343" s="35">
        <v>16</v>
      </c>
      <c r="F343" s="35">
        <v>16</v>
      </c>
      <c r="G343" s="57"/>
      <c r="H343" s="57"/>
      <c r="I343" s="57"/>
      <c r="J343" s="57"/>
    </row>
    <row r="344" spans="1:10" ht="12.75">
      <c r="A344" s="35">
        <v>108</v>
      </c>
      <c r="B344" s="35" t="s">
        <v>156</v>
      </c>
      <c r="C344" s="35">
        <v>50</v>
      </c>
      <c r="D344" s="35" t="s">
        <v>155</v>
      </c>
      <c r="E344" s="35">
        <v>50</v>
      </c>
      <c r="F344" s="35">
        <v>50</v>
      </c>
      <c r="G344" s="33">
        <v>3.8</v>
      </c>
      <c r="H344" s="33">
        <v>0.4</v>
      </c>
      <c r="I344" s="33">
        <v>24.6</v>
      </c>
      <c r="J344" s="33">
        <v>117.5</v>
      </c>
    </row>
    <row r="345" spans="1:10" ht="12.75">
      <c r="A345" s="35">
        <v>109</v>
      </c>
      <c r="B345" s="35" t="s">
        <v>154</v>
      </c>
      <c r="C345" s="35">
        <v>50</v>
      </c>
      <c r="D345" s="35" t="s">
        <v>153</v>
      </c>
      <c r="E345" s="35">
        <v>50</v>
      </c>
      <c r="F345" s="35">
        <v>50</v>
      </c>
      <c r="G345" s="33">
        <v>3.3</v>
      </c>
      <c r="H345" s="33">
        <v>0.6</v>
      </c>
      <c r="I345" s="33">
        <v>16.7</v>
      </c>
      <c r="J345" s="33">
        <v>87</v>
      </c>
    </row>
    <row r="346" spans="1:10" ht="12.75">
      <c r="A346" s="38" t="s">
        <v>152</v>
      </c>
      <c r="B346" s="37"/>
      <c r="C346" s="36"/>
      <c r="D346" s="47"/>
      <c r="E346" s="47"/>
      <c r="F346" s="47"/>
      <c r="G346" s="54">
        <f>SUM(G320:G345)</f>
        <v>47.23</v>
      </c>
      <c r="H346" s="54">
        <f>SUM(H320:H345)</f>
        <v>41.32</v>
      </c>
      <c r="I346" s="54">
        <f>SUM(I320:I345)</f>
        <v>116.36999999999999</v>
      </c>
      <c r="J346" s="54">
        <f>SUM(J320:J345)</f>
        <v>955.8</v>
      </c>
    </row>
    <row r="347" spans="1:10" ht="13.8">
      <c r="A347" s="38" t="s">
        <v>403</v>
      </c>
      <c r="B347" s="37"/>
      <c r="C347" s="36"/>
      <c r="D347" s="47"/>
      <c r="E347" s="47"/>
      <c r="F347" s="47"/>
      <c r="G347" s="51">
        <f>G346+G317</f>
        <v>71.06</v>
      </c>
      <c r="H347" s="51">
        <f>H346+H317</f>
        <v>56.49</v>
      </c>
      <c r="I347" s="51">
        <f>I346+I317</f>
        <v>209.44</v>
      </c>
      <c r="J347" s="51">
        <f>J346+J317</f>
        <v>1560.6999999999998</v>
      </c>
    </row>
    <row r="348" spans="1:10" ht="13.8">
      <c r="A348" s="85" t="s">
        <v>241</v>
      </c>
      <c r="B348" s="84"/>
      <c r="C348" s="84"/>
      <c r="D348" s="84"/>
      <c r="E348" s="84"/>
      <c r="F348" s="83"/>
      <c r="G348" s="90"/>
      <c r="H348" s="90"/>
      <c r="I348" s="90"/>
      <c r="J348" s="90"/>
    </row>
    <row r="349" spans="1:10" ht="12.75">
      <c r="A349" s="61" t="s">
        <v>150</v>
      </c>
      <c r="B349" s="61"/>
      <c r="C349" s="61"/>
      <c r="D349" s="35"/>
      <c r="E349" s="35"/>
      <c r="F349" s="35"/>
      <c r="G349" s="33"/>
      <c r="H349" s="33"/>
      <c r="I349" s="33"/>
      <c r="J349" s="33"/>
    </row>
    <row r="350" spans="1:10" ht="12.75">
      <c r="A350" s="35">
        <v>319</v>
      </c>
      <c r="B350" s="89" t="s">
        <v>240</v>
      </c>
      <c r="C350" s="35">
        <v>120</v>
      </c>
      <c r="D350" s="35" t="s">
        <v>329</v>
      </c>
      <c r="E350" s="35">
        <v>91.2</v>
      </c>
      <c r="F350" s="35">
        <v>90</v>
      </c>
      <c r="G350" s="33">
        <v>16.6</v>
      </c>
      <c r="H350" s="33">
        <v>15.8</v>
      </c>
      <c r="I350" s="33">
        <v>25.4</v>
      </c>
      <c r="J350" s="33">
        <v>310</v>
      </c>
    </row>
    <row r="351" spans="1:10" ht="12.75">
      <c r="A351" s="35"/>
      <c r="B351" s="35" t="s">
        <v>239</v>
      </c>
      <c r="C351" s="35">
        <v>50</v>
      </c>
      <c r="D351" s="35" t="s">
        <v>324</v>
      </c>
      <c r="E351" s="35">
        <v>8.4</v>
      </c>
      <c r="F351" s="35">
        <v>8.4</v>
      </c>
      <c r="G351" s="57"/>
      <c r="H351" s="57"/>
      <c r="I351" s="57"/>
      <c r="J351" s="57"/>
    </row>
    <row r="352" spans="1:10" ht="12.75">
      <c r="A352" s="35"/>
      <c r="B352" s="35"/>
      <c r="C352" s="94"/>
      <c r="D352" s="35" t="s">
        <v>222</v>
      </c>
      <c r="E352" s="35" t="s">
        <v>327</v>
      </c>
      <c r="F352" s="35">
        <v>8</v>
      </c>
      <c r="G352" s="57"/>
      <c r="H352" s="57"/>
      <c r="I352" s="57"/>
      <c r="J352" s="57"/>
    </row>
    <row r="353" spans="1:10" ht="12.75">
      <c r="A353" s="35"/>
      <c r="B353" s="78"/>
      <c r="C353" s="35"/>
      <c r="D353" s="35" t="s">
        <v>141</v>
      </c>
      <c r="E353" s="35">
        <v>8</v>
      </c>
      <c r="F353" s="35">
        <v>8</v>
      </c>
      <c r="G353" s="57"/>
      <c r="H353" s="57"/>
      <c r="I353" s="57"/>
      <c r="J353" s="57"/>
    </row>
    <row r="354" spans="1:10" ht="12.75">
      <c r="A354" s="35"/>
      <c r="B354" s="78"/>
      <c r="C354" s="78"/>
      <c r="D354" s="35" t="s">
        <v>177</v>
      </c>
      <c r="E354" s="35">
        <v>3.6</v>
      </c>
      <c r="F354" s="35">
        <v>3.6</v>
      </c>
      <c r="G354" s="57"/>
      <c r="H354" s="57"/>
      <c r="I354" s="57"/>
      <c r="J354" s="57"/>
    </row>
    <row r="355" spans="1:10" ht="12.75">
      <c r="A355" s="35"/>
      <c r="B355" s="78"/>
      <c r="C355" s="78"/>
      <c r="D355" s="35" t="s">
        <v>237</v>
      </c>
      <c r="E355" s="35">
        <v>12.2</v>
      </c>
      <c r="F355" s="35">
        <v>12</v>
      </c>
      <c r="G355" s="57"/>
      <c r="H355" s="57"/>
      <c r="I355" s="57"/>
      <c r="J355" s="57"/>
    </row>
    <row r="356" spans="1:10" ht="12.75">
      <c r="A356" s="35"/>
      <c r="B356" s="78"/>
      <c r="C356" s="78"/>
      <c r="D356" s="35" t="s">
        <v>236</v>
      </c>
      <c r="E356" s="35">
        <v>3</v>
      </c>
      <c r="F356" s="35">
        <v>3</v>
      </c>
      <c r="G356" s="57"/>
      <c r="H356" s="57"/>
      <c r="I356" s="57"/>
      <c r="J356" s="57"/>
    </row>
    <row r="357" spans="1:10" ht="12.75">
      <c r="A357" s="35"/>
      <c r="B357" s="35"/>
      <c r="C357" s="78"/>
      <c r="D357" s="35" t="s">
        <v>167</v>
      </c>
      <c r="E357" s="35">
        <v>3</v>
      </c>
      <c r="F357" s="35">
        <v>3</v>
      </c>
      <c r="G357" s="57"/>
      <c r="H357" s="57"/>
      <c r="I357" s="57"/>
      <c r="J357" s="57"/>
    </row>
    <row r="358" spans="1:10" ht="12.75">
      <c r="A358" s="35"/>
      <c r="B358" s="35"/>
      <c r="C358" s="35"/>
      <c r="D358" s="35" t="s">
        <v>234</v>
      </c>
      <c r="E358" s="35">
        <v>50</v>
      </c>
      <c r="F358" s="35">
        <v>50</v>
      </c>
      <c r="G358" s="33">
        <v>0.2</v>
      </c>
      <c r="H358" s="33">
        <v>0</v>
      </c>
      <c r="I358" s="33">
        <v>33.1</v>
      </c>
      <c r="J358" s="33">
        <v>125</v>
      </c>
    </row>
    <row r="359" spans="1:10" ht="12.75">
      <c r="A359" s="35">
        <v>260</v>
      </c>
      <c r="B359" s="35" t="s">
        <v>233</v>
      </c>
      <c r="C359" s="35">
        <v>150</v>
      </c>
      <c r="D359" s="35" t="s">
        <v>143</v>
      </c>
      <c r="E359" s="35">
        <v>77</v>
      </c>
      <c r="F359" s="35">
        <v>77</v>
      </c>
      <c r="G359" s="52">
        <v>3.9</v>
      </c>
      <c r="H359" s="52">
        <v>8.7</v>
      </c>
      <c r="I359" s="52">
        <v>18.8</v>
      </c>
      <c r="J359" s="52">
        <v>169</v>
      </c>
    </row>
    <row r="360" spans="1:10" ht="12.75">
      <c r="A360" s="35"/>
      <c r="B360" s="35"/>
      <c r="C360" s="35"/>
      <c r="D360" s="35" t="s">
        <v>178</v>
      </c>
      <c r="E360" s="35">
        <v>11.3</v>
      </c>
      <c r="F360" s="35">
        <v>11.3</v>
      </c>
      <c r="G360" s="52"/>
      <c r="H360" s="52"/>
      <c r="I360" s="52"/>
      <c r="J360" s="52"/>
    </row>
    <row r="361" spans="1:10" ht="12.75">
      <c r="A361" s="35"/>
      <c r="B361" s="35"/>
      <c r="C361" s="35"/>
      <c r="D361" s="35" t="s">
        <v>232</v>
      </c>
      <c r="E361" s="35">
        <v>8.3</v>
      </c>
      <c r="F361" s="35">
        <v>8.3</v>
      </c>
      <c r="G361" s="52"/>
      <c r="H361" s="52"/>
      <c r="I361" s="52"/>
      <c r="J361" s="52"/>
    </row>
    <row r="362" spans="1:10" ht="12.75">
      <c r="A362" s="35"/>
      <c r="B362" s="35"/>
      <c r="C362" s="35"/>
      <c r="D362" s="35" t="s">
        <v>146</v>
      </c>
      <c r="E362" s="35">
        <v>5</v>
      </c>
      <c r="F362" s="35">
        <v>5</v>
      </c>
      <c r="G362" s="52"/>
      <c r="H362" s="52"/>
      <c r="I362" s="52"/>
      <c r="J362" s="52"/>
    </row>
    <row r="363" spans="1:10" ht="12.75">
      <c r="A363" s="35"/>
      <c r="B363" s="35"/>
      <c r="C363" s="35"/>
      <c r="D363" s="35" t="s">
        <v>145</v>
      </c>
      <c r="E363" s="35">
        <v>53</v>
      </c>
      <c r="F363" s="35">
        <v>53</v>
      </c>
      <c r="G363" s="52"/>
      <c r="H363" s="52"/>
      <c r="I363" s="52"/>
      <c r="J363" s="52"/>
    </row>
    <row r="364" spans="1:10" ht="12.75">
      <c r="A364" s="35"/>
      <c r="B364" s="35"/>
      <c r="C364" s="35"/>
      <c r="D364" s="35" t="s">
        <v>141</v>
      </c>
      <c r="E364" s="35">
        <v>5</v>
      </c>
      <c r="F364" s="35">
        <v>5</v>
      </c>
      <c r="G364" s="52"/>
      <c r="H364" s="52"/>
      <c r="I364" s="52"/>
      <c r="J364" s="52"/>
    </row>
    <row r="365" spans="1:10" ht="12.75">
      <c r="A365" s="35">
        <v>493</v>
      </c>
      <c r="B365" s="35" t="s">
        <v>6</v>
      </c>
      <c r="C365" s="35">
        <v>200</v>
      </c>
      <c r="D365" s="35" t="s">
        <v>231</v>
      </c>
      <c r="E365" s="35">
        <v>50</v>
      </c>
      <c r="F365" s="35">
        <v>50</v>
      </c>
      <c r="G365" s="33">
        <v>0.1</v>
      </c>
      <c r="H365" s="33">
        <v>0</v>
      </c>
      <c r="I365" s="33">
        <v>15</v>
      </c>
      <c r="J365" s="33">
        <v>60</v>
      </c>
    </row>
    <row r="366" spans="1:10" ht="12.75">
      <c r="A366" s="35">
        <v>111</v>
      </c>
      <c r="B366" s="35" t="s">
        <v>50</v>
      </c>
      <c r="C366" s="35">
        <v>50</v>
      </c>
      <c r="D366" s="35" t="s">
        <v>230</v>
      </c>
      <c r="E366" s="35">
        <v>50</v>
      </c>
      <c r="F366" s="35">
        <v>50</v>
      </c>
      <c r="G366" s="33">
        <v>3.75</v>
      </c>
      <c r="H366" s="33">
        <v>1.45</v>
      </c>
      <c r="I366" s="33">
        <v>25.7</v>
      </c>
      <c r="J366" s="33">
        <v>131</v>
      </c>
    </row>
    <row r="367" spans="1:10" ht="12.75">
      <c r="A367" s="38" t="s">
        <v>140</v>
      </c>
      <c r="B367" s="37"/>
      <c r="C367" s="36"/>
      <c r="D367" s="47"/>
      <c r="E367" s="47"/>
      <c r="F367" s="47"/>
      <c r="G367" s="54">
        <f>SUM(G350:G366)</f>
        <v>24.55</v>
      </c>
      <c r="H367" s="54">
        <f>SUM(H350:H366)</f>
        <v>25.95</v>
      </c>
      <c r="I367" s="54">
        <f>SUM(I350:I366)</f>
        <v>118</v>
      </c>
      <c r="J367" s="54">
        <f>SUM(J350:J366)</f>
        <v>795</v>
      </c>
    </row>
    <row r="368" spans="1:10" ht="12.75">
      <c r="A368" s="61" t="s">
        <v>173</v>
      </c>
      <c r="B368" s="61"/>
      <c r="C368" s="61"/>
      <c r="D368" s="35"/>
      <c r="E368" s="35"/>
      <c r="F368" s="35"/>
      <c r="G368" s="33"/>
      <c r="H368" s="33"/>
      <c r="I368" s="33"/>
      <c r="J368" s="33"/>
    </row>
    <row r="369" spans="1:10" ht="12.75" customHeight="1">
      <c r="A369" s="35">
        <v>22</v>
      </c>
      <c r="B369" s="35" t="s">
        <v>25</v>
      </c>
      <c r="C369" s="35">
        <v>75</v>
      </c>
      <c r="D369" s="35" t="s">
        <v>229</v>
      </c>
      <c r="E369" s="35">
        <v>81</v>
      </c>
      <c r="F369" s="35">
        <v>68</v>
      </c>
      <c r="G369" s="33">
        <v>0.75</v>
      </c>
      <c r="H369" s="33">
        <v>7.65</v>
      </c>
      <c r="I369" s="33">
        <v>2.6</v>
      </c>
      <c r="J369" s="59">
        <v>82.5</v>
      </c>
    </row>
    <row r="370" spans="1:10" ht="12.75">
      <c r="A370" s="35"/>
      <c r="B370" s="35"/>
      <c r="C370" s="35"/>
      <c r="D370" s="35" t="s">
        <v>177</v>
      </c>
      <c r="E370" s="35">
        <v>7.5</v>
      </c>
      <c r="F370" s="35">
        <v>7.5</v>
      </c>
      <c r="G370" s="87"/>
      <c r="H370" s="87"/>
      <c r="I370" s="87"/>
      <c r="J370" s="87"/>
    </row>
    <row r="371" spans="1:10" ht="12.75" customHeight="1">
      <c r="A371" s="35">
        <v>128</v>
      </c>
      <c r="B371" s="89" t="s">
        <v>228</v>
      </c>
      <c r="C371" s="35">
        <v>250</v>
      </c>
      <c r="D371" s="35" t="s">
        <v>227</v>
      </c>
      <c r="E371" s="35">
        <v>50</v>
      </c>
      <c r="F371" s="35">
        <v>40</v>
      </c>
      <c r="G371" s="33">
        <v>1.83</v>
      </c>
      <c r="H371" s="33">
        <v>5</v>
      </c>
      <c r="I371" s="33">
        <v>10.7</v>
      </c>
      <c r="J371" s="33">
        <v>95</v>
      </c>
    </row>
    <row r="372" spans="1:10" ht="12.75">
      <c r="A372" s="35"/>
      <c r="B372" s="35" t="s">
        <v>226</v>
      </c>
      <c r="C372" s="35"/>
      <c r="D372" s="35" t="s">
        <v>225</v>
      </c>
      <c r="E372" s="35">
        <v>25</v>
      </c>
      <c r="F372" s="35">
        <v>20</v>
      </c>
      <c r="G372" s="87"/>
      <c r="H372" s="87"/>
      <c r="I372" s="87"/>
      <c r="J372" s="87"/>
    </row>
    <row r="373" spans="1:10" ht="12.75">
      <c r="A373" s="35"/>
      <c r="B373" s="35"/>
      <c r="C373" s="35"/>
      <c r="D373" s="35" t="s">
        <v>165</v>
      </c>
      <c r="E373" s="35">
        <v>27</v>
      </c>
      <c r="F373" s="35">
        <v>20</v>
      </c>
      <c r="G373" s="87"/>
      <c r="H373" s="87"/>
      <c r="I373" s="87"/>
      <c r="J373" s="87"/>
    </row>
    <row r="374" spans="1:10" ht="12.75">
      <c r="A374" s="35"/>
      <c r="B374" s="35"/>
      <c r="C374" s="35"/>
      <c r="D374" s="35" t="s">
        <v>169</v>
      </c>
      <c r="E374" s="35">
        <v>16</v>
      </c>
      <c r="F374" s="35">
        <v>13</v>
      </c>
      <c r="G374" s="87"/>
      <c r="H374" s="87"/>
      <c r="I374" s="87"/>
      <c r="J374" s="87"/>
    </row>
    <row r="375" spans="1:10" ht="12.75">
      <c r="A375" s="35"/>
      <c r="B375" s="35"/>
      <c r="C375" s="35"/>
      <c r="D375" s="35" t="s">
        <v>168</v>
      </c>
      <c r="E375" s="35">
        <v>12</v>
      </c>
      <c r="F375" s="35">
        <v>10</v>
      </c>
      <c r="G375" s="87"/>
      <c r="H375" s="87"/>
      <c r="I375" s="87"/>
      <c r="J375" s="87"/>
    </row>
    <row r="376" spans="1:10" ht="12.75">
      <c r="A376" s="35"/>
      <c r="B376" s="35"/>
      <c r="C376" s="35"/>
      <c r="D376" s="35" t="s">
        <v>160</v>
      </c>
      <c r="E376" s="35">
        <v>7.5</v>
      </c>
      <c r="F376" s="35">
        <v>7.5</v>
      </c>
      <c r="G376" s="87"/>
      <c r="H376" s="87"/>
      <c r="I376" s="87"/>
      <c r="J376" s="87"/>
    </row>
    <row r="377" spans="1:10" ht="12.75">
      <c r="A377" s="35"/>
      <c r="B377" s="35"/>
      <c r="C377" s="35"/>
      <c r="D377" s="35" t="s">
        <v>141</v>
      </c>
      <c r="E377" s="35">
        <v>2.5</v>
      </c>
      <c r="F377" s="35">
        <v>2.5</v>
      </c>
      <c r="G377" s="87"/>
      <c r="H377" s="87"/>
      <c r="I377" s="87"/>
      <c r="J377" s="87"/>
    </row>
    <row r="378" spans="1:10" ht="12.75">
      <c r="A378" s="35"/>
      <c r="B378" s="35"/>
      <c r="C378" s="35"/>
      <c r="D378" s="35" t="s">
        <v>177</v>
      </c>
      <c r="E378" s="35">
        <v>5</v>
      </c>
      <c r="F378" s="35">
        <v>5</v>
      </c>
      <c r="G378" s="87"/>
      <c r="H378" s="87"/>
      <c r="I378" s="87"/>
      <c r="J378" s="87"/>
    </row>
    <row r="379" spans="1:10" ht="12.75">
      <c r="A379" s="35">
        <v>399</v>
      </c>
      <c r="B379" s="88" t="s">
        <v>224</v>
      </c>
      <c r="C379" s="35" t="s">
        <v>121</v>
      </c>
      <c r="D379" s="88" t="s">
        <v>223</v>
      </c>
      <c r="E379" s="35">
        <v>96.3</v>
      </c>
      <c r="F379" s="35">
        <v>80</v>
      </c>
      <c r="G379" s="33">
        <v>17.3</v>
      </c>
      <c r="H379" s="33">
        <v>11.8</v>
      </c>
      <c r="I379" s="33">
        <v>11.8</v>
      </c>
      <c r="J379" s="33">
        <v>223</v>
      </c>
    </row>
    <row r="380" spans="1:10" ht="12.75">
      <c r="A380" s="35"/>
      <c r="B380" s="88"/>
      <c r="C380" s="35"/>
      <c r="D380" s="88" t="s">
        <v>169</v>
      </c>
      <c r="E380" s="35">
        <v>15</v>
      </c>
      <c r="F380" s="35">
        <v>11</v>
      </c>
      <c r="G380" s="33"/>
      <c r="H380" s="33"/>
      <c r="I380" s="33"/>
      <c r="J380" s="33"/>
    </row>
    <row r="381" spans="1:10" ht="12.75">
      <c r="A381" s="88"/>
      <c r="B381" s="88"/>
      <c r="C381" s="88"/>
      <c r="D381" s="88" t="s">
        <v>161</v>
      </c>
      <c r="E381" s="35">
        <v>17</v>
      </c>
      <c r="F381" s="35">
        <v>17</v>
      </c>
      <c r="G381" s="87"/>
      <c r="H381" s="87"/>
      <c r="I381" s="87"/>
      <c r="J381" s="87"/>
    </row>
    <row r="382" spans="1:10" ht="12.75">
      <c r="A382" s="88"/>
      <c r="B382" s="88"/>
      <c r="C382" s="88"/>
      <c r="D382" s="88" t="s">
        <v>222</v>
      </c>
      <c r="E382" s="35">
        <v>17</v>
      </c>
      <c r="F382" s="35">
        <v>17</v>
      </c>
      <c r="G382" s="87"/>
      <c r="H382" s="87"/>
      <c r="I382" s="87"/>
      <c r="J382" s="87"/>
    </row>
    <row r="383" spans="1:10" ht="12.75">
      <c r="A383" s="88"/>
      <c r="B383" s="88"/>
      <c r="C383" s="88"/>
      <c r="D383" s="88" t="s">
        <v>221</v>
      </c>
      <c r="E383" s="35">
        <v>1.25</v>
      </c>
      <c r="F383" s="35">
        <v>1.25</v>
      </c>
      <c r="G383" s="87"/>
      <c r="H383" s="87"/>
      <c r="I383" s="87"/>
      <c r="J383" s="87"/>
    </row>
    <row r="384" spans="1:10" ht="12.75">
      <c r="A384" s="88"/>
      <c r="B384" s="88"/>
      <c r="C384" s="88"/>
      <c r="D384" s="88" t="s">
        <v>162</v>
      </c>
      <c r="E384" s="35">
        <v>11</v>
      </c>
      <c r="F384" s="35">
        <v>11</v>
      </c>
      <c r="G384" s="87"/>
      <c r="H384" s="87"/>
      <c r="I384" s="87"/>
      <c r="J384" s="87"/>
    </row>
    <row r="385" spans="1:10" ht="12.75">
      <c r="A385" s="35">
        <v>453</v>
      </c>
      <c r="B385" s="88" t="s">
        <v>220</v>
      </c>
      <c r="C385" s="88"/>
      <c r="D385" s="88" t="s">
        <v>219</v>
      </c>
      <c r="E385" s="35">
        <v>2.5</v>
      </c>
      <c r="F385" s="35">
        <v>2.5</v>
      </c>
      <c r="G385" s="33">
        <v>0.54</v>
      </c>
      <c r="H385" s="33">
        <v>1.87</v>
      </c>
      <c r="I385" s="33">
        <v>3.5</v>
      </c>
      <c r="J385" s="33">
        <v>33</v>
      </c>
    </row>
    <row r="386" spans="1:10" ht="12.75">
      <c r="A386" s="88"/>
      <c r="B386" s="88"/>
      <c r="C386" s="88"/>
      <c r="D386" s="88" t="s">
        <v>218</v>
      </c>
      <c r="E386" s="35">
        <v>2.5</v>
      </c>
      <c r="F386" s="35">
        <v>2.5</v>
      </c>
      <c r="G386" s="87"/>
      <c r="H386" s="87"/>
      <c r="I386" s="87"/>
      <c r="J386" s="87"/>
    </row>
    <row r="387" spans="1:10" ht="12.75">
      <c r="A387" s="88"/>
      <c r="B387" s="88"/>
      <c r="C387" s="88"/>
      <c r="D387" s="88" t="s">
        <v>160</v>
      </c>
      <c r="E387" s="35">
        <v>7.5</v>
      </c>
      <c r="F387" s="35">
        <v>7.5</v>
      </c>
      <c r="G387" s="87"/>
      <c r="H387" s="87"/>
      <c r="I387" s="87"/>
      <c r="J387" s="87"/>
    </row>
    <row r="388" spans="1:10" ht="12.75">
      <c r="A388" s="44">
        <v>237</v>
      </c>
      <c r="B388" s="44" t="s">
        <v>217</v>
      </c>
      <c r="C388" s="44">
        <v>150</v>
      </c>
      <c r="D388" s="35" t="s">
        <v>216</v>
      </c>
      <c r="E388" s="67">
        <v>69.1</v>
      </c>
      <c r="F388" s="67">
        <v>69</v>
      </c>
      <c r="G388" s="33">
        <v>4.92</v>
      </c>
      <c r="H388" s="33">
        <v>6.8</v>
      </c>
      <c r="I388" s="33">
        <v>12.57</v>
      </c>
      <c r="J388" s="33">
        <v>226</v>
      </c>
    </row>
    <row r="389" spans="1:10" ht="12.75">
      <c r="A389" s="86"/>
      <c r="B389" s="44"/>
      <c r="C389" s="86"/>
      <c r="D389" s="35" t="s">
        <v>190</v>
      </c>
      <c r="E389" s="35">
        <v>5</v>
      </c>
      <c r="F389" s="35">
        <v>5</v>
      </c>
      <c r="G389" s="55"/>
      <c r="H389" s="55"/>
      <c r="I389" s="55"/>
      <c r="J389" s="55"/>
    </row>
    <row r="390" spans="1:10" ht="12.75">
      <c r="A390" s="86"/>
      <c r="B390" s="44"/>
      <c r="C390" s="86"/>
      <c r="D390" s="35" t="s">
        <v>145</v>
      </c>
      <c r="E390" s="35">
        <v>85</v>
      </c>
      <c r="F390" s="35">
        <v>85</v>
      </c>
      <c r="G390" s="55"/>
      <c r="H390" s="55"/>
      <c r="I390" s="55"/>
      <c r="J390" s="55"/>
    </row>
    <row r="391" spans="1:10" s="68" customFormat="1" ht="12.75">
      <c r="A391" s="41">
        <v>507</v>
      </c>
      <c r="B391" s="41" t="s">
        <v>189</v>
      </c>
      <c r="C391" s="41">
        <v>200</v>
      </c>
      <c r="D391" s="41" t="s">
        <v>141</v>
      </c>
      <c r="E391" s="41">
        <v>15</v>
      </c>
      <c r="F391" s="41">
        <v>15</v>
      </c>
      <c r="G391" s="75"/>
      <c r="H391" s="75"/>
      <c r="I391" s="75"/>
      <c r="J391" s="75"/>
    </row>
    <row r="392" spans="1:10" s="68" customFormat="1" ht="12.75">
      <c r="A392" s="76"/>
      <c r="B392" s="41"/>
      <c r="C392" s="41"/>
      <c r="D392" s="41" t="s">
        <v>145</v>
      </c>
      <c r="E392" s="41">
        <v>162</v>
      </c>
      <c r="F392" s="41">
        <v>162</v>
      </c>
      <c r="G392" s="75"/>
      <c r="H392" s="75"/>
      <c r="I392" s="75"/>
      <c r="J392" s="75"/>
    </row>
    <row r="393" spans="1:10" s="68" customFormat="1" ht="12.75">
      <c r="A393" s="76"/>
      <c r="B393" s="41"/>
      <c r="C393" s="41"/>
      <c r="D393" s="35" t="s">
        <v>187</v>
      </c>
      <c r="E393" s="35">
        <v>42</v>
      </c>
      <c r="F393" s="35">
        <v>40</v>
      </c>
      <c r="G393" s="74"/>
      <c r="H393" s="74"/>
      <c r="I393" s="74"/>
      <c r="J393" s="74"/>
    </row>
    <row r="394" spans="1:10" ht="12.75">
      <c r="A394" s="35">
        <v>108</v>
      </c>
      <c r="B394" s="35" t="s">
        <v>156</v>
      </c>
      <c r="C394" s="35">
        <v>50</v>
      </c>
      <c r="D394" s="35" t="s">
        <v>155</v>
      </c>
      <c r="E394" s="35">
        <v>50</v>
      </c>
      <c r="F394" s="35">
        <v>50</v>
      </c>
      <c r="G394" s="33">
        <v>3.8</v>
      </c>
      <c r="H394" s="33">
        <v>0.4</v>
      </c>
      <c r="I394" s="33">
        <v>24.6</v>
      </c>
      <c r="J394" s="33">
        <v>117.5</v>
      </c>
    </row>
    <row r="395" spans="1:10" ht="12.75">
      <c r="A395" s="35">
        <v>109</v>
      </c>
      <c r="B395" s="35" t="s">
        <v>154</v>
      </c>
      <c r="C395" s="35">
        <v>50</v>
      </c>
      <c r="D395" s="35" t="s">
        <v>153</v>
      </c>
      <c r="E395" s="35">
        <v>50</v>
      </c>
      <c r="F395" s="35">
        <v>50</v>
      </c>
      <c r="G395" s="33">
        <v>3.3</v>
      </c>
      <c r="H395" s="33">
        <v>0.6</v>
      </c>
      <c r="I395" s="33">
        <v>16.7</v>
      </c>
      <c r="J395" s="33">
        <v>87</v>
      </c>
    </row>
    <row r="396" spans="1:10" s="68" customFormat="1" ht="12.75">
      <c r="A396" s="38" t="s">
        <v>152</v>
      </c>
      <c r="B396" s="37"/>
      <c r="C396" s="36"/>
      <c r="D396" s="47"/>
      <c r="E396" s="47"/>
      <c r="F396" s="47"/>
      <c r="G396" s="54">
        <f>SUM(G369:G395)</f>
        <v>32.440000000000005</v>
      </c>
      <c r="H396" s="54">
        <f>SUM(H369:H395)</f>
        <v>34.120000000000005</v>
      </c>
      <c r="I396" s="54">
        <f>SUM(I369:I395)</f>
        <v>82.47000000000001</v>
      </c>
      <c r="J396" s="54">
        <f>SUM(J369:J395)</f>
        <v>864</v>
      </c>
    </row>
    <row r="397" spans="1:10" s="68" customFormat="1" ht="13.8">
      <c r="A397" s="38" t="s">
        <v>403</v>
      </c>
      <c r="B397" s="36"/>
      <c r="C397" s="47"/>
      <c r="D397" s="47"/>
      <c r="E397" s="47"/>
      <c r="F397" s="47"/>
      <c r="G397" s="51">
        <f>G396+G367</f>
        <v>56.99000000000001</v>
      </c>
      <c r="H397" s="51">
        <f>H396+H367</f>
        <v>60.07000000000001</v>
      </c>
      <c r="I397" s="51">
        <f>I396+I367</f>
        <v>200.47000000000003</v>
      </c>
      <c r="J397" s="51">
        <f>J396+J367</f>
        <v>1659</v>
      </c>
    </row>
    <row r="398" spans="1:10" s="68" customFormat="1" ht="15.6">
      <c r="A398" s="240"/>
      <c r="B398" s="239"/>
      <c r="C398" s="237"/>
      <c r="D398" s="238" t="s">
        <v>435</v>
      </c>
      <c r="E398" s="237" t="s">
        <v>434</v>
      </c>
      <c r="F398" s="236"/>
      <c r="G398" s="72"/>
      <c r="H398" s="72"/>
      <c r="I398" s="72"/>
      <c r="J398" s="72"/>
    </row>
    <row r="399" spans="1:10" s="68" customFormat="1" ht="12.75">
      <c r="A399" s="61" t="s">
        <v>150</v>
      </c>
      <c r="B399" s="61"/>
      <c r="C399" s="61"/>
      <c r="D399" s="35"/>
      <c r="E399" s="35"/>
      <c r="F399" s="35"/>
      <c r="G399" s="33"/>
      <c r="H399" s="33"/>
      <c r="I399" s="33"/>
      <c r="J399" s="33"/>
    </row>
    <row r="400" spans="1:10" s="68" customFormat="1" ht="12.75">
      <c r="A400" s="80">
        <v>395</v>
      </c>
      <c r="B400" s="82" t="s">
        <v>214</v>
      </c>
      <c r="C400" s="81">
        <v>50</v>
      </c>
      <c r="D400" s="80" t="s">
        <v>213</v>
      </c>
      <c r="E400" s="80">
        <v>52</v>
      </c>
      <c r="F400" s="80">
        <v>50</v>
      </c>
      <c r="G400" s="80">
        <v>5.2</v>
      </c>
      <c r="H400" s="80">
        <v>10.5</v>
      </c>
      <c r="I400" s="80">
        <v>0</v>
      </c>
      <c r="J400" s="79">
        <v>115</v>
      </c>
    </row>
    <row r="401" spans="1:10" s="68" customFormat="1" ht="12.75">
      <c r="A401" s="35">
        <v>453</v>
      </c>
      <c r="B401" s="64" t="s">
        <v>212</v>
      </c>
      <c r="C401" s="35">
        <v>50</v>
      </c>
      <c r="D401" s="35" t="s">
        <v>160</v>
      </c>
      <c r="E401" s="35">
        <v>7.5</v>
      </c>
      <c r="F401" s="35">
        <v>7.5</v>
      </c>
      <c r="G401" s="33">
        <v>0.54</v>
      </c>
      <c r="H401" s="33">
        <v>1.87</v>
      </c>
      <c r="I401" s="33">
        <v>3.47</v>
      </c>
      <c r="J401" s="33">
        <v>32.8</v>
      </c>
    </row>
    <row r="402" spans="1:10" s="68" customFormat="1" ht="12.75">
      <c r="A402" s="35"/>
      <c r="B402" s="64"/>
      <c r="C402" s="64"/>
      <c r="D402" s="35" t="s">
        <v>8</v>
      </c>
      <c r="E402" s="35">
        <v>2.5</v>
      </c>
      <c r="F402" s="35">
        <v>2.5</v>
      </c>
      <c r="G402" s="33"/>
      <c r="H402" s="33"/>
      <c r="I402" s="33"/>
      <c r="J402" s="33"/>
    </row>
    <row r="403" spans="1:10" s="68" customFormat="1" ht="12.75">
      <c r="A403" s="64"/>
      <c r="B403" s="64"/>
      <c r="C403" s="64"/>
      <c r="D403" s="35" t="s">
        <v>161</v>
      </c>
      <c r="E403" s="35">
        <v>2.5</v>
      </c>
      <c r="F403" s="35">
        <v>2.5</v>
      </c>
      <c r="G403" s="33"/>
      <c r="H403" s="33"/>
      <c r="I403" s="33"/>
      <c r="J403" s="33"/>
    </row>
    <row r="404" spans="1:10" s="68" customFormat="1" ht="12.75">
      <c r="A404" s="64"/>
      <c r="B404" s="64"/>
      <c r="C404" s="64"/>
      <c r="D404" s="35" t="s">
        <v>211</v>
      </c>
      <c r="E404" s="35">
        <v>0.9</v>
      </c>
      <c r="F404" s="35">
        <v>0.9</v>
      </c>
      <c r="G404" s="33"/>
      <c r="H404" s="33"/>
      <c r="I404" s="33"/>
      <c r="J404" s="33"/>
    </row>
    <row r="405" spans="1:10" s="68" customFormat="1" ht="12.75">
      <c r="A405" s="35">
        <v>291</v>
      </c>
      <c r="B405" s="35" t="s">
        <v>210</v>
      </c>
      <c r="C405" s="35">
        <v>180</v>
      </c>
      <c r="D405" s="35" t="s">
        <v>209</v>
      </c>
      <c r="E405" s="35">
        <v>61</v>
      </c>
      <c r="F405" s="35">
        <v>61</v>
      </c>
      <c r="G405" s="33">
        <v>67.9</v>
      </c>
      <c r="H405" s="33">
        <v>0.82</v>
      </c>
      <c r="I405" s="33">
        <v>36.3</v>
      </c>
      <c r="J405" s="33">
        <v>174</v>
      </c>
    </row>
    <row r="406" spans="1:10" s="68" customFormat="1" ht="12.75">
      <c r="A406" s="35"/>
      <c r="B406" s="35"/>
      <c r="C406" s="35"/>
      <c r="D406" s="35" t="s">
        <v>8</v>
      </c>
      <c r="E406" s="35">
        <v>7</v>
      </c>
      <c r="F406" s="35">
        <v>7</v>
      </c>
      <c r="G406" s="33"/>
      <c r="H406" s="33"/>
      <c r="I406" s="33"/>
      <c r="J406" s="33"/>
    </row>
    <row r="407" spans="1:10" s="68" customFormat="1" ht="12.75">
      <c r="A407" s="35">
        <v>494</v>
      </c>
      <c r="B407" s="35" t="s">
        <v>4</v>
      </c>
      <c r="C407" s="35">
        <v>200</v>
      </c>
      <c r="D407" s="35" t="s">
        <v>208</v>
      </c>
      <c r="E407" s="35">
        <v>50</v>
      </c>
      <c r="F407" s="35">
        <v>50</v>
      </c>
      <c r="G407" s="33">
        <v>0</v>
      </c>
      <c r="H407" s="33">
        <v>0</v>
      </c>
      <c r="I407" s="33">
        <v>15.2</v>
      </c>
      <c r="J407" s="33">
        <v>60</v>
      </c>
    </row>
    <row r="408" spans="1:10" s="68" customFormat="1" ht="12.75">
      <c r="A408" s="35"/>
      <c r="B408" s="35"/>
      <c r="C408" s="35"/>
      <c r="D408" s="35" t="s">
        <v>145</v>
      </c>
      <c r="E408" s="35">
        <v>150</v>
      </c>
      <c r="F408" s="35">
        <v>150</v>
      </c>
      <c r="G408" s="57"/>
      <c r="H408" s="57"/>
      <c r="I408" s="57"/>
      <c r="J408" s="57"/>
    </row>
    <row r="409" spans="1:10" s="68" customFormat="1" ht="12.75">
      <c r="A409" s="35"/>
      <c r="B409" s="35"/>
      <c r="C409" s="35"/>
      <c r="D409" s="35" t="s">
        <v>207</v>
      </c>
      <c r="E409" s="35">
        <v>8</v>
      </c>
      <c r="F409" s="35">
        <v>7</v>
      </c>
      <c r="G409" s="57"/>
      <c r="H409" s="57"/>
      <c r="I409" s="57"/>
      <c r="J409" s="57"/>
    </row>
    <row r="410" spans="1:10" s="68" customFormat="1" ht="12.75">
      <c r="A410" s="78"/>
      <c r="B410" s="78"/>
      <c r="C410" s="78"/>
      <c r="D410" s="35" t="s">
        <v>141</v>
      </c>
      <c r="E410" s="35">
        <v>15</v>
      </c>
      <c r="F410" s="35">
        <v>15</v>
      </c>
      <c r="G410" s="57"/>
      <c r="H410" s="57"/>
      <c r="I410" s="57"/>
      <c r="J410" s="57"/>
    </row>
    <row r="411" spans="1:10" s="68" customFormat="1" ht="12.75">
      <c r="A411" s="35">
        <v>108</v>
      </c>
      <c r="B411" s="35" t="s">
        <v>156</v>
      </c>
      <c r="C411" s="35">
        <v>50</v>
      </c>
      <c r="D411" s="35" t="s">
        <v>155</v>
      </c>
      <c r="E411" s="35">
        <v>50</v>
      </c>
      <c r="F411" s="35">
        <v>50</v>
      </c>
      <c r="G411" s="33">
        <v>3.8</v>
      </c>
      <c r="H411" s="33">
        <v>0.4</v>
      </c>
      <c r="I411" s="33">
        <v>24.6</v>
      </c>
      <c r="J411" s="33">
        <v>117.5</v>
      </c>
    </row>
    <row r="412" spans="1:10" s="68" customFormat="1" ht="12.75">
      <c r="A412" s="65">
        <v>105</v>
      </c>
      <c r="B412" s="64" t="s">
        <v>128</v>
      </c>
      <c r="C412" s="35">
        <v>15</v>
      </c>
      <c r="D412" s="64" t="s">
        <v>190</v>
      </c>
      <c r="E412" s="35">
        <v>15</v>
      </c>
      <c r="F412" s="35">
        <v>15</v>
      </c>
      <c r="G412" s="33">
        <v>0.07</v>
      </c>
      <c r="H412" s="33">
        <v>12.3</v>
      </c>
      <c r="I412" s="33">
        <v>0.12</v>
      </c>
      <c r="J412" s="33">
        <v>112.2</v>
      </c>
    </row>
    <row r="413" spans="1:10" ht="13.5" customHeight="1">
      <c r="A413" s="35"/>
      <c r="B413" s="35" t="s">
        <v>206</v>
      </c>
      <c r="C413" s="35">
        <v>25</v>
      </c>
      <c r="D413" s="35" t="s">
        <v>95</v>
      </c>
      <c r="E413" s="35"/>
      <c r="F413" s="35">
        <v>25</v>
      </c>
      <c r="G413" s="33">
        <v>0.8</v>
      </c>
      <c r="H413" s="33">
        <v>1.45</v>
      </c>
      <c r="I413" s="33">
        <v>13.6</v>
      </c>
      <c r="J413" s="33">
        <v>69</v>
      </c>
    </row>
    <row r="414" spans="1:10" ht="13.5" customHeight="1">
      <c r="A414" s="38" t="s">
        <v>140</v>
      </c>
      <c r="B414" s="37"/>
      <c r="C414" s="36"/>
      <c r="D414" s="63"/>
      <c r="E414" s="63"/>
      <c r="F414" s="63"/>
      <c r="G414" s="62">
        <f>SUM(G400:G413)</f>
        <v>78.30999999999999</v>
      </c>
      <c r="H414" s="62">
        <f>SUM(H400:H413)</f>
        <v>27.34</v>
      </c>
      <c r="I414" s="62">
        <f>SUM(I400:I413)</f>
        <v>93.28999999999999</v>
      </c>
      <c r="J414" s="62">
        <f>SUM(J400:J413)</f>
        <v>680.5</v>
      </c>
    </row>
    <row r="415" spans="1:10" ht="13.5" customHeight="1">
      <c r="A415" s="61" t="s">
        <v>173</v>
      </c>
      <c r="B415" s="61"/>
      <c r="C415" s="61"/>
      <c r="D415" s="35"/>
      <c r="E415" s="35"/>
      <c r="F415" s="35"/>
      <c r="G415" s="33"/>
      <c r="H415" s="33"/>
      <c r="I415" s="33"/>
      <c r="J415" s="33"/>
    </row>
    <row r="416" spans="1:10" ht="12.75" customHeight="1">
      <c r="A416" s="35">
        <v>25</v>
      </c>
      <c r="B416" s="35" t="s">
        <v>205</v>
      </c>
      <c r="C416" s="35">
        <v>75</v>
      </c>
      <c r="D416" s="35" t="s">
        <v>169</v>
      </c>
      <c r="E416" s="35">
        <v>25</v>
      </c>
      <c r="F416" s="35">
        <v>20</v>
      </c>
      <c r="G416" s="33">
        <v>1.4</v>
      </c>
      <c r="H416" s="33">
        <v>7.6</v>
      </c>
      <c r="I416" s="33">
        <v>4.6</v>
      </c>
      <c r="J416" s="33">
        <v>81</v>
      </c>
    </row>
    <row r="417" spans="1:10" ht="12.75" customHeight="1">
      <c r="A417" s="35"/>
      <c r="B417" s="35"/>
      <c r="C417" s="35"/>
      <c r="D417" s="35" t="s">
        <v>204</v>
      </c>
      <c r="E417" s="35">
        <v>36.8</v>
      </c>
      <c r="F417" s="35">
        <v>31</v>
      </c>
      <c r="G417" s="33"/>
      <c r="H417" s="33"/>
      <c r="I417" s="33"/>
      <c r="J417" s="33"/>
    </row>
    <row r="418" spans="1:10" ht="12.75" customHeight="1">
      <c r="A418" s="35"/>
      <c r="B418" s="35"/>
      <c r="C418" s="35"/>
      <c r="D418" s="35" t="s">
        <v>203</v>
      </c>
      <c r="E418" s="35">
        <v>46</v>
      </c>
      <c r="F418" s="35">
        <v>44</v>
      </c>
      <c r="G418" s="33"/>
      <c r="H418" s="33"/>
      <c r="I418" s="33"/>
      <c r="J418" s="33"/>
    </row>
    <row r="419" spans="1:10" ht="12.75" customHeight="1">
      <c r="A419" s="54"/>
      <c r="B419" s="54"/>
      <c r="C419" s="35"/>
      <c r="D419" s="35" t="s">
        <v>202</v>
      </c>
      <c r="E419" s="35">
        <v>30</v>
      </c>
      <c r="F419" s="35">
        <v>24</v>
      </c>
      <c r="G419" s="55"/>
      <c r="H419" s="55"/>
      <c r="I419" s="55"/>
      <c r="J419" s="55"/>
    </row>
    <row r="420" spans="1:10" ht="12.75">
      <c r="A420" s="54"/>
      <c r="B420" s="54"/>
      <c r="C420" s="35"/>
      <c r="D420" s="35" t="s">
        <v>177</v>
      </c>
      <c r="E420" s="35">
        <v>7.5</v>
      </c>
      <c r="F420" s="35">
        <v>7.5</v>
      </c>
      <c r="G420" s="55"/>
      <c r="H420" s="55"/>
      <c r="I420" s="55"/>
      <c r="J420" s="55"/>
    </row>
    <row r="421" spans="1:10" ht="12.75">
      <c r="A421" s="35">
        <v>144</v>
      </c>
      <c r="B421" s="35" t="s">
        <v>201</v>
      </c>
      <c r="C421" s="35">
        <v>250</v>
      </c>
      <c r="D421" s="35" t="s">
        <v>165</v>
      </c>
      <c r="E421" s="35">
        <v>83.2</v>
      </c>
      <c r="F421" s="35">
        <v>62.5</v>
      </c>
      <c r="G421" s="33">
        <v>2.3</v>
      </c>
      <c r="H421" s="33">
        <v>4.25</v>
      </c>
      <c r="I421" s="33">
        <v>15.1</v>
      </c>
      <c r="J421" s="33">
        <v>118</v>
      </c>
    </row>
    <row r="422" spans="1:10" ht="12.75">
      <c r="A422" s="35">
        <v>404</v>
      </c>
      <c r="B422" s="35" t="s">
        <v>200</v>
      </c>
      <c r="C422" s="35"/>
      <c r="D422" s="35" t="s">
        <v>169</v>
      </c>
      <c r="E422" s="35">
        <v>12.5</v>
      </c>
      <c r="F422" s="35">
        <v>10</v>
      </c>
      <c r="G422" s="55"/>
      <c r="H422" s="55"/>
      <c r="I422" s="55"/>
      <c r="J422" s="57"/>
    </row>
    <row r="423" spans="1:10" ht="12.75">
      <c r="A423" s="35"/>
      <c r="B423" s="35"/>
      <c r="C423" s="35"/>
      <c r="D423" s="35" t="s">
        <v>199</v>
      </c>
      <c r="E423" s="35">
        <v>20.3</v>
      </c>
      <c r="F423" s="35">
        <v>20</v>
      </c>
      <c r="G423" s="55"/>
      <c r="H423" s="55"/>
      <c r="I423" s="55"/>
      <c r="J423" s="57"/>
    </row>
    <row r="424" spans="1:10" ht="12.75">
      <c r="A424" s="35"/>
      <c r="B424" s="35"/>
      <c r="C424" s="35"/>
      <c r="D424" s="35" t="s">
        <v>198</v>
      </c>
      <c r="E424" s="35">
        <v>38.5</v>
      </c>
      <c r="F424" s="35">
        <v>25</v>
      </c>
      <c r="G424" s="55"/>
      <c r="H424" s="55"/>
      <c r="I424" s="55"/>
      <c r="J424" s="57"/>
    </row>
    <row r="425" spans="1:10" ht="12.75">
      <c r="A425" s="54"/>
      <c r="B425" s="35"/>
      <c r="C425" s="35"/>
      <c r="D425" s="35" t="s">
        <v>168</v>
      </c>
      <c r="E425" s="35">
        <v>12</v>
      </c>
      <c r="F425" s="35">
        <v>10</v>
      </c>
      <c r="G425" s="55"/>
      <c r="H425" s="55"/>
      <c r="I425" s="55"/>
      <c r="J425" s="57"/>
    </row>
    <row r="426" spans="1:10" ht="12.75">
      <c r="A426" s="54"/>
      <c r="B426" s="35"/>
      <c r="C426" s="35"/>
      <c r="D426" s="35" t="s">
        <v>177</v>
      </c>
      <c r="E426" s="35">
        <v>5</v>
      </c>
      <c r="F426" s="35">
        <v>5</v>
      </c>
      <c r="G426" s="55"/>
      <c r="H426" s="55"/>
      <c r="I426" s="55"/>
      <c r="J426" s="57"/>
    </row>
    <row r="427" spans="1:10" ht="12.75">
      <c r="A427" s="54"/>
      <c r="B427" s="35"/>
      <c r="C427" s="35"/>
      <c r="D427" s="35" t="s">
        <v>197</v>
      </c>
      <c r="E427" s="35">
        <v>163</v>
      </c>
      <c r="F427" s="35"/>
      <c r="G427" s="55"/>
      <c r="H427" s="55"/>
      <c r="I427" s="55"/>
      <c r="J427" s="57"/>
    </row>
    <row r="428" spans="1:10" ht="12.75">
      <c r="A428" s="54"/>
      <c r="B428" s="35"/>
      <c r="C428" s="35"/>
      <c r="D428" s="35" t="s">
        <v>196</v>
      </c>
      <c r="E428" s="35">
        <v>20</v>
      </c>
      <c r="F428" s="35">
        <v>12.5</v>
      </c>
      <c r="G428" s="33"/>
      <c r="H428" s="33"/>
      <c r="I428" s="33"/>
      <c r="J428" s="33"/>
    </row>
    <row r="429" spans="1:10" ht="12.75">
      <c r="A429" s="35">
        <v>343</v>
      </c>
      <c r="B429" s="35" t="s">
        <v>195</v>
      </c>
      <c r="C429" s="35" t="s">
        <v>120</v>
      </c>
      <c r="D429" s="35" t="s">
        <v>194</v>
      </c>
      <c r="E429" s="35">
        <v>113</v>
      </c>
      <c r="F429" s="35">
        <v>87</v>
      </c>
      <c r="G429" s="33">
        <v>14.25</v>
      </c>
      <c r="H429" s="33">
        <v>7.7</v>
      </c>
      <c r="I429" s="33">
        <v>6.75</v>
      </c>
      <c r="J429" s="33">
        <v>112.5</v>
      </c>
    </row>
    <row r="430" spans="1:10" ht="12.75">
      <c r="A430" s="35"/>
      <c r="B430" s="35" t="s">
        <v>193</v>
      </c>
      <c r="C430" s="35"/>
      <c r="D430" s="35" t="s">
        <v>169</v>
      </c>
      <c r="E430" s="35">
        <v>22.8</v>
      </c>
      <c r="F430" s="35">
        <v>17.8</v>
      </c>
      <c r="G430" s="57"/>
      <c r="H430" s="57"/>
      <c r="I430" s="57"/>
      <c r="J430" s="57"/>
    </row>
    <row r="431" spans="1:10" ht="12.75">
      <c r="A431" s="35"/>
      <c r="B431" s="35"/>
      <c r="C431" s="35"/>
      <c r="D431" s="35" t="s">
        <v>192</v>
      </c>
      <c r="E431" s="35">
        <v>18</v>
      </c>
      <c r="F431" s="35">
        <v>18</v>
      </c>
      <c r="G431" s="57"/>
      <c r="H431" s="57"/>
      <c r="I431" s="57"/>
      <c r="J431" s="57"/>
    </row>
    <row r="432" spans="1:10" ht="12.75">
      <c r="A432" s="78"/>
      <c r="B432" s="78"/>
      <c r="C432" s="78"/>
      <c r="D432" s="35" t="s">
        <v>168</v>
      </c>
      <c r="E432" s="35">
        <v>15.7</v>
      </c>
      <c r="F432" s="35">
        <v>12.8</v>
      </c>
      <c r="G432" s="57"/>
      <c r="H432" s="57"/>
      <c r="I432" s="57"/>
      <c r="J432" s="57"/>
    </row>
    <row r="433" spans="1:10" ht="12.75">
      <c r="A433" s="78"/>
      <c r="B433" s="78"/>
      <c r="C433" s="78"/>
      <c r="D433" s="35" t="s">
        <v>191</v>
      </c>
      <c r="E433" s="35">
        <v>6</v>
      </c>
      <c r="F433" s="35">
        <v>6</v>
      </c>
      <c r="G433" s="57"/>
      <c r="H433" s="57"/>
      <c r="I433" s="57"/>
      <c r="J433" s="57"/>
    </row>
    <row r="434" spans="1:10" ht="12.75">
      <c r="A434" s="78"/>
      <c r="B434" s="78"/>
      <c r="C434" s="78"/>
      <c r="D434" s="35" t="s">
        <v>141</v>
      </c>
      <c r="E434" s="35">
        <v>1.7</v>
      </c>
      <c r="F434" s="35">
        <v>1.7</v>
      </c>
      <c r="G434" s="57"/>
      <c r="H434" s="57"/>
      <c r="I434" s="57"/>
      <c r="J434" s="57"/>
    </row>
    <row r="435" spans="1:10" ht="12.75">
      <c r="A435" s="78"/>
      <c r="B435" s="78"/>
      <c r="C435" s="78"/>
      <c r="D435" s="35" t="s">
        <v>177</v>
      </c>
      <c r="E435" s="35">
        <v>5</v>
      </c>
      <c r="F435" s="35">
        <v>5</v>
      </c>
      <c r="G435" s="57"/>
      <c r="H435" s="57"/>
      <c r="I435" s="57"/>
      <c r="J435" s="57"/>
    </row>
    <row r="436" spans="1:10" ht="12.75">
      <c r="A436" s="41">
        <v>429</v>
      </c>
      <c r="B436" s="44" t="s">
        <v>65</v>
      </c>
      <c r="C436" s="44">
        <v>150</v>
      </c>
      <c r="D436" s="44" t="s">
        <v>165</v>
      </c>
      <c r="E436" s="44">
        <v>203.4</v>
      </c>
      <c r="F436" s="44">
        <v>151.2</v>
      </c>
      <c r="G436" s="40">
        <v>3.78</v>
      </c>
      <c r="H436" s="40">
        <v>7.92</v>
      </c>
      <c r="I436" s="40">
        <v>19.62</v>
      </c>
      <c r="J436" s="40">
        <v>152.5</v>
      </c>
    </row>
    <row r="437" spans="1:10" ht="12.75">
      <c r="A437" s="41"/>
      <c r="B437" s="41"/>
      <c r="C437" s="41"/>
      <c r="D437" s="41" t="s">
        <v>190</v>
      </c>
      <c r="E437" s="41">
        <v>8</v>
      </c>
      <c r="F437" s="41">
        <v>8</v>
      </c>
      <c r="G437" s="77"/>
      <c r="H437" s="77"/>
      <c r="I437" s="77"/>
      <c r="J437" s="77"/>
    </row>
    <row r="438" spans="1:10" ht="12.75" customHeight="1">
      <c r="A438" s="41"/>
      <c r="B438" s="41"/>
      <c r="C438" s="41"/>
      <c r="D438" s="41" t="s">
        <v>143</v>
      </c>
      <c r="E438" s="41">
        <v>29</v>
      </c>
      <c r="F438" s="41">
        <v>28</v>
      </c>
      <c r="G438" s="77"/>
      <c r="H438" s="77"/>
      <c r="I438" s="77"/>
      <c r="J438" s="77"/>
    </row>
    <row r="439" spans="1:10" ht="12.75">
      <c r="A439" s="41">
        <v>507</v>
      </c>
      <c r="B439" s="41" t="s">
        <v>189</v>
      </c>
      <c r="C439" s="41">
        <v>200</v>
      </c>
      <c r="D439" s="41" t="s">
        <v>188</v>
      </c>
      <c r="E439" s="41">
        <v>45.4</v>
      </c>
      <c r="F439" s="41">
        <v>40</v>
      </c>
      <c r="G439" s="40">
        <v>0.5</v>
      </c>
      <c r="H439" s="40">
        <v>0.2</v>
      </c>
      <c r="I439" s="40">
        <v>23.1</v>
      </c>
      <c r="J439" s="40">
        <v>96</v>
      </c>
    </row>
    <row r="440" spans="1:10" ht="12.75">
      <c r="A440" s="76"/>
      <c r="B440" s="41"/>
      <c r="C440" s="41"/>
      <c r="D440" s="41" t="s">
        <v>141</v>
      </c>
      <c r="E440" s="41">
        <v>15</v>
      </c>
      <c r="F440" s="41">
        <v>15</v>
      </c>
      <c r="G440" s="75"/>
      <c r="H440" s="75"/>
      <c r="I440" s="75"/>
      <c r="J440" s="75"/>
    </row>
    <row r="441" spans="1:10" ht="12.75">
      <c r="A441" s="76"/>
      <c r="B441" s="41"/>
      <c r="C441" s="41"/>
      <c r="D441" s="41" t="s">
        <v>145</v>
      </c>
      <c r="E441" s="41">
        <v>162</v>
      </c>
      <c r="F441" s="41">
        <v>162</v>
      </c>
      <c r="G441" s="75"/>
      <c r="H441" s="75"/>
      <c r="I441" s="75"/>
      <c r="J441" s="75"/>
    </row>
    <row r="442" spans="1:10" ht="12.75">
      <c r="A442" s="54"/>
      <c r="B442" s="35"/>
      <c r="C442" s="35"/>
      <c r="D442" s="35" t="s">
        <v>187</v>
      </c>
      <c r="E442" s="35">
        <v>42</v>
      </c>
      <c r="F442" s="35">
        <v>40</v>
      </c>
      <c r="G442" s="74"/>
      <c r="H442" s="74"/>
      <c r="I442" s="74"/>
      <c r="J442" s="74"/>
    </row>
    <row r="443" spans="1:10" ht="12.75">
      <c r="A443" s="35">
        <v>108</v>
      </c>
      <c r="B443" s="35" t="s">
        <v>156</v>
      </c>
      <c r="C443" s="35">
        <v>50</v>
      </c>
      <c r="D443" s="35" t="s">
        <v>155</v>
      </c>
      <c r="E443" s="35">
        <v>50</v>
      </c>
      <c r="F443" s="35">
        <v>50</v>
      </c>
      <c r="G443" s="33">
        <v>3.8</v>
      </c>
      <c r="H443" s="33">
        <v>0.4</v>
      </c>
      <c r="I443" s="33">
        <v>24.6</v>
      </c>
      <c r="J443" s="33">
        <v>117.5</v>
      </c>
    </row>
    <row r="444" spans="1:10" ht="12.75">
      <c r="A444" s="35">
        <v>109</v>
      </c>
      <c r="B444" s="35" t="s">
        <v>154</v>
      </c>
      <c r="C444" s="35">
        <v>50</v>
      </c>
      <c r="D444" s="35" t="s">
        <v>153</v>
      </c>
      <c r="E444" s="35">
        <v>50</v>
      </c>
      <c r="F444" s="35">
        <v>50</v>
      </c>
      <c r="G444" s="33">
        <v>3.3</v>
      </c>
      <c r="H444" s="33">
        <v>0.6</v>
      </c>
      <c r="I444" s="33">
        <v>16.7</v>
      </c>
      <c r="J444" s="33">
        <v>87</v>
      </c>
    </row>
    <row r="445" spans="1:10" ht="12.75">
      <c r="A445" s="38" t="s">
        <v>152</v>
      </c>
      <c r="B445" s="37"/>
      <c r="C445" s="36"/>
      <c r="D445" s="47"/>
      <c r="E445" s="47"/>
      <c r="F445" s="47"/>
      <c r="G445" s="62">
        <f>SUM(G416:G444)</f>
        <v>29.330000000000002</v>
      </c>
      <c r="H445" s="62">
        <f>SUM(H416:H444)</f>
        <v>28.669999999999998</v>
      </c>
      <c r="I445" s="62">
        <f>SUM(I416:I444)</f>
        <v>110.47000000000001</v>
      </c>
      <c r="J445" s="62">
        <f>SUM(J416:J444)</f>
        <v>764.5</v>
      </c>
    </row>
    <row r="446" spans="1:10" ht="15.6">
      <c r="A446" s="38" t="s">
        <v>403</v>
      </c>
      <c r="B446" s="37"/>
      <c r="C446" s="36"/>
      <c r="D446" s="115"/>
      <c r="E446" s="115"/>
      <c r="F446" s="115"/>
      <c r="G446" s="62">
        <f>SUM(G414:G445)</f>
        <v>136.97</v>
      </c>
      <c r="H446" s="62">
        <f>SUM(H414:H445)</f>
        <v>84.68</v>
      </c>
      <c r="I446" s="62">
        <f>SUM(I414:I445)</f>
        <v>314.22999999999996</v>
      </c>
      <c r="J446" s="62">
        <f>SUM(J414:J445)</f>
        <v>2209.5</v>
      </c>
    </row>
    <row r="447" spans="1:10" ht="15.6">
      <c r="A447" s="50" t="s">
        <v>186</v>
      </c>
      <c r="B447" s="49"/>
      <c r="C447" s="49"/>
      <c r="D447" s="49"/>
      <c r="E447" s="49"/>
      <c r="F447" s="48"/>
      <c r="G447" s="72"/>
      <c r="H447" s="72"/>
      <c r="I447" s="72"/>
      <c r="J447" s="72"/>
    </row>
    <row r="448" spans="1:10" ht="12.75">
      <c r="A448" s="61" t="s">
        <v>150</v>
      </c>
      <c r="B448" s="61"/>
      <c r="C448" s="61"/>
      <c r="D448" s="35"/>
      <c r="E448" s="35"/>
      <c r="F448" s="35"/>
      <c r="G448" s="33"/>
      <c r="H448" s="33"/>
      <c r="I448" s="71"/>
      <c r="J448" s="33"/>
    </row>
    <row r="449" spans="1:10" ht="12.75">
      <c r="A449" s="43"/>
      <c r="B449" s="35" t="s">
        <v>185</v>
      </c>
      <c r="C449" s="35">
        <v>50</v>
      </c>
      <c r="D449" s="35" t="s">
        <v>184</v>
      </c>
      <c r="E449" s="35">
        <v>77</v>
      </c>
      <c r="F449" s="35">
        <v>50</v>
      </c>
      <c r="G449" s="33">
        <v>2.5</v>
      </c>
      <c r="H449" s="33">
        <v>0.1</v>
      </c>
      <c r="I449" s="33">
        <v>6.4</v>
      </c>
      <c r="J449" s="33">
        <v>36.5</v>
      </c>
    </row>
    <row r="450" spans="1:10" ht="12.75">
      <c r="A450" s="67">
        <v>406</v>
      </c>
      <c r="B450" s="67" t="s">
        <v>93</v>
      </c>
      <c r="C450" s="67" t="s">
        <v>72</v>
      </c>
      <c r="D450" s="35" t="s">
        <v>183</v>
      </c>
      <c r="E450" s="70" t="s">
        <v>182</v>
      </c>
      <c r="F450" s="69" t="s">
        <v>181</v>
      </c>
      <c r="G450" s="33">
        <v>15.12</v>
      </c>
      <c r="H450" s="33">
        <v>14.88</v>
      </c>
      <c r="I450" s="33">
        <v>39.36</v>
      </c>
      <c r="J450" s="33">
        <v>342</v>
      </c>
    </row>
    <row r="451" spans="1:10" ht="12.75">
      <c r="A451" s="67"/>
      <c r="B451" s="67"/>
      <c r="C451" s="67"/>
      <c r="D451" s="35" t="s">
        <v>433</v>
      </c>
      <c r="E451" s="70" t="s">
        <v>179</v>
      </c>
      <c r="F451" s="69">
        <v>83</v>
      </c>
      <c r="G451" s="33"/>
      <c r="H451" s="33"/>
      <c r="I451" s="33"/>
      <c r="J451" s="33"/>
    </row>
    <row r="452" spans="1:10" ht="12.75">
      <c r="A452" s="67"/>
      <c r="B452" s="67"/>
      <c r="C452" s="67"/>
      <c r="D452" s="35" t="s">
        <v>178</v>
      </c>
      <c r="E452" s="35">
        <v>52.5</v>
      </c>
      <c r="F452" s="35">
        <v>52</v>
      </c>
      <c r="G452" s="57"/>
      <c r="H452" s="57"/>
      <c r="I452" s="57"/>
      <c r="J452" s="57"/>
    </row>
    <row r="453" spans="1:10" ht="12.75">
      <c r="A453" s="67"/>
      <c r="B453" s="67"/>
      <c r="C453" s="67"/>
      <c r="D453" s="35" t="s">
        <v>169</v>
      </c>
      <c r="E453" s="35">
        <v>15</v>
      </c>
      <c r="F453" s="35">
        <v>12</v>
      </c>
      <c r="G453" s="57"/>
      <c r="H453" s="57"/>
      <c r="I453" s="57"/>
      <c r="J453" s="57"/>
    </row>
    <row r="454" spans="1:10" ht="12.75" customHeight="1">
      <c r="A454" s="67"/>
      <c r="B454" s="67"/>
      <c r="C454" s="67"/>
      <c r="D454" s="35" t="s">
        <v>177</v>
      </c>
      <c r="E454" s="35">
        <v>11</v>
      </c>
      <c r="F454" s="35">
        <v>11</v>
      </c>
      <c r="G454" s="57"/>
      <c r="H454" s="57"/>
      <c r="I454" s="57"/>
      <c r="J454" s="57"/>
    </row>
    <row r="455" spans="1:10" ht="12.75" customHeight="1">
      <c r="A455" s="67"/>
      <c r="B455" s="67"/>
      <c r="C455" s="67"/>
      <c r="D455" s="35" t="s">
        <v>176</v>
      </c>
      <c r="E455" s="35">
        <v>9</v>
      </c>
      <c r="F455" s="35">
        <v>7.5</v>
      </c>
      <c r="G455" s="57"/>
      <c r="H455" s="57"/>
      <c r="I455" s="57"/>
      <c r="J455" s="57"/>
    </row>
    <row r="456" spans="1:10" ht="12.75" customHeight="1">
      <c r="A456" s="67"/>
      <c r="B456" s="67"/>
      <c r="C456" s="67"/>
      <c r="D456" s="35" t="s">
        <v>175</v>
      </c>
      <c r="E456" s="35">
        <v>12</v>
      </c>
      <c r="F456" s="35">
        <v>12</v>
      </c>
      <c r="G456" s="57"/>
      <c r="H456" s="57"/>
      <c r="I456" s="57"/>
      <c r="J456" s="57"/>
    </row>
    <row r="457" spans="1:10" ht="12.75" customHeight="1">
      <c r="A457" s="35">
        <v>501</v>
      </c>
      <c r="B457" s="35" t="s">
        <v>13</v>
      </c>
      <c r="C457" s="35">
        <v>200</v>
      </c>
      <c r="D457" s="35" t="s">
        <v>174</v>
      </c>
      <c r="E457" s="35">
        <v>5</v>
      </c>
      <c r="F457" s="35">
        <v>5</v>
      </c>
      <c r="G457" s="33">
        <v>3.2</v>
      </c>
      <c r="H457" s="33">
        <v>2.7</v>
      </c>
      <c r="I457" s="33">
        <v>15.9</v>
      </c>
      <c r="J457" s="33">
        <v>79</v>
      </c>
    </row>
    <row r="458" spans="1:10" ht="12.75" customHeight="1">
      <c r="A458" s="35"/>
      <c r="B458" s="35"/>
      <c r="C458" s="35"/>
      <c r="D458" s="35" t="s">
        <v>143</v>
      </c>
      <c r="E458" s="35">
        <v>100</v>
      </c>
      <c r="F458" s="35">
        <v>100</v>
      </c>
      <c r="G458" s="33"/>
      <c r="H458" s="33"/>
      <c r="I458" s="33"/>
      <c r="J458" s="33"/>
    </row>
    <row r="459" spans="1:10" ht="12.75" customHeight="1">
      <c r="A459" s="35"/>
      <c r="B459" s="35"/>
      <c r="C459" s="35"/>
      <c r="D459" s="35" t="s">
        <v>141</v>
      </c>
      <c r="E459" s="35">
        <v>10</v>
      </c>
      <c r="F459" s="35">
        <v>10</v>
      </c>
      <c r="G459" s="57"/>
      <c r="H459" s="57"/>
      <c r="I459" s="57"/>
      <c r="J459" s="66"/>
    </row>
    <row r="460" spans="1:10" ht="12.75" customHeight="1">
      <c r="A460" s="35">
        <v>108</v>
      </c>
      <c r="B460" s="35" t="s">
        <v>156</v>
      </c>
      <c r="C460" s="35">
        <v>50</v>
      </c>
      <c r="D460" s="35" t="s">
        <v>155</v>
      </c>
      <c r="E460" s="35">
        <v>50</v>
      </c>
      <c r="F460" s="35">
        <v>50</v>
      </c>
      <c r="G460" s="33">
        <v>3.8</v>
      </c>
      <c r="H460" s="33">
        <v>0.4</v>
      </c>
      <c r="I460" s="33">
        <v>24.6</v>
      </c>
      <c r="J460" s="33">
        <v>117.5</v>
      </c>
    </row>
    <row r="461" spans="1:10" ht="12.75" customHeight="1">
      <c r="A461" s="65">
        <v>100</v>
      </c>
      <c r="B461" s="64" t="s">
        <v>127</v>
      </c>
      <c r="C461" s="35">
        <v>15</v>
      </c>
      <c r="D461" s="64" t="s">
        <v>1</v>
      </c>
      <c r="E461" s="35">
        <v>15.2</v>
      </c>
      <c r="F461" s="35">
        <v>15</v>
      </c>
      <c r="G461" s="33">
        <v>3.84</v>
      </c>
      <c r="H461" s="33">
        <v>3.92</v>
      </c>
      <c r="I461" s="33">
        <v>0</v>
      </c>
      <c r="J461" s="33">
        <v>51</v>
      </c>
    </row>
    <row r="462" spans="1:10" ht="12.75" customHeight="1">
      <c r="A462" s="38" t="s">
        <v>140</v>
      </c>
      <c r="B462" s="37"/>
      <c r="C462" s="36"/>
      <c r="D462" s="63"/>
      <c r="E462" s="63"/>
      <c r="F462" s="63"/>
      <c r="G462" s="62">
        <f>SUM(G449:G461)</f>
        <v>28.459999999999997</v>
      </c>
      <c r="H462" s="62">
        <f>SUM(H449:H461)</f>
        <v>22</v>
      </c>
      <c r="I462" s="62">
        <f>SUM(I449:I461)</f>
        <v>86.25999999999999</v>
      </c>
      <c r="J462" s="62">
        <f>SUM(J449:J461)</f>
        <v>626</v>
      </c>
    </row>
    <row r="463" spans="1:10" ht="12.75" customHeight="1">
      <c r="A463" s="61" t="s">
        <v>173</v>
      </c>
      <c r="B463" s="61"/>
      <c r="C463" s="61"/>
      <c r="D463" s="41"/>
      <c r="E463" s="41"/>
      <c r="F463" s="41"/>
      <c r="G463" s="40"/>
      <c r="H463" s="40"/>
      <c r="I463" s="60"/>
      <c r="J463" s="40"/>
    </row>
    <row r="464" spans="1:10" ht="12.75" customHeight="1">
      <c r="A464" s="46" t="s">
        <v>172</v>
      </c>
      <c r="B464" s="35" t="s">
        <v>52</v>
      </c>
      <c r="C464" s="35">
        <v>100</v>
      </c>
      <c r="D464" s="35" t="s">
        <v>354</v>
      </c>
      <c r="E464" s="35">
        <v>100</v>
      </c>
      <c r="F464" s="35">
        <v>75</v>
      </c>
      <c r="G464" s="33">
        <v>2.6</v>
      </c>
      <c r="H464" s="33">
        <v>3.1</v>
      </c>
      <c r="I464" s="33">
        <v>4.8</v>
      </c>
      <c r="J464" s="59">
        <v>63</v>
      </c>
    </row>
    <row r="465" spans="1:10" ht="12.75" customHeight="1">
      <c r="A465" s="35"/>
      <c r="B465" s="35"/>
      <c r="C465" s="88"/>
      <c r="D465" s="35" t="s">
        <v>176</v>
      </c>
      <c r="E465" s="35">
        <v>12</v>
      </c>
      <c r="F465" s="35">
        <v>10</v>
      </c>
      <c r="G465" s="58"/>
      <c r="H465" s="58"/>
      <c r="I465" s="58"/>
      <c r="J465" s="58"/>
    </row>
    <row r="466" spans="1:10" ht="12.75" customHeight="1">
      <c r="A466" s="35"/>
      <c r="B466" s="35"/>
      <c r="C466" s="35"/>
      <c r="D466" s="35" t="s">
        <v>169</v>
      </c>
      <c r="E466" s="35">
        <v>20</v>
      </c>
      <c r="F466" s="35">
        <v>16</v>
      </c>
      <c r="G466" s="58"/>
      <c r="H466" s="58"/>
      <c r="I466" s="58"/>
      <c r="J466" s="58"/>
    </row>
    <row r="467" spans="1:10" ht="12.75" customHeight="1">
      <c r="A467" s="54"/>
      <c r="B467" s="54"/>
      <c r="C467" s="35"/>
      <c r="D467" s="35" t="s">
        <v>353</v>
      </c>
      <c r="E467" s="35">
        <v>2</v>
      </c>
      <c r="F467" s="35">
        <v>2</v>
      </c>
      <c r="G467" s="58"/>
      <c r="H467" s="58"/>
      <c r="I467" s="58"/>
      <c r="J467" s="58"/>
    </row>
    <row r="468" spans="1:10" ht="13.5" customHeight="1">
      <c r="A468" s="35"/>
      <c r="B468" s="35"/>
      <c r="C468" s="35"/>
      <c r="D468" s="35" t="s">
        <v>162</v>
      </c>
      <c r="E468" s="35">
        <v>9.5</v>
      </c>
      <c r="F468" s="35">
        <v>9.5</v>
      </c>
      <c r="G468" s="58"/>
      <c r="H468" s="58"/>
      <c r="I468" s="58"/>
      <c r="J468" s="58"/>
    </row>
    <row r="469" spans="1:10" ht="13.5" customHeight="1">
      <c r="A469" s="35">
        <v>156</v>
      </c>
      <c r="B469" s="67" t="s">
        <v>9</v>
      </c>
      <c r="C469" s="35"/>
      <c r="D469" s="35" t="s">
        <v>227</v>
      </c>
      <c r="E469" s="35">
        <v>80</v>
      </c>
      <c r="F469" s="35">
        <v>64</v>
      </c>
      <c r="G469" s="33">
        <v>2.18</v>
      </c>
      <c r="H469" s="33">
        <v>4.45</v>
      </c>
      <c r="I469" s="33">
        <v>12.03</v>
      </c>
      <c r="J469" s="33">
        <v>97</v>
      </c>
    </row>
    <row r="470" spans="1:10" ht="15.75" customHeight="1">
      <c r="A470" s="35"/>
      <c r="B470" s="35"/>
      <c r="C470" s="35"/>
      <c r="D470" s="35" t="s">
        <v>165</v>
      </c>
      <c r="E470" s="35">
        <v>58</v>
      </c>
      <c r="F470" s="35">
        <v>43</v>
      </c>
      <c r="G470" s="55"/>
      <c r="H470" s="55"/>
      <c r="I470" s="55"/>
      <c r="J470" s="55"/>
    </row>
    <row r="471" spans="1:10" ht="12.75" customHeight="1">
      <c r="A471" s="35"/>
      <c r="B471" s="35"/>
      <c r="C471" s="35"/>
      <c r="D471" s="35" t="s">
        <v>169</v>
      </c>
      <c r="E471" s="35">
        <v>12.5</v>
      </c>
      <c r="F471" s="35">
        <v>10</v>
      </c>
      <c r="G471" s="55"/>
      <c r="H471" s="55"/>
      <c r="I471" s="55"/>
      <c r="J471" s="55"/>
    </row>
    <row r="472" spans="1:10" ht="12.75" customHeight="1">
      <c r="A472" s="35"/>
      <c r="B472" s="35"/>
      <c r="C472" s="35"/>
      <c r="D472" s="35" t="s">
        <v>162</v>
      </c>
      <c r="E472" s="35">
        <v>5</v>
      </c>
      <c r="F472" s="35">
        <v>5</v>
      </c>
      <c r="G472" s="55"/>
      <c r="H472" s="55"/>
      <c r="I472" s="55"/>
      <c r="J472" s="55"/>
    </row>
    <row r="473" spans="1:10" ht="12.75" customHeight="1">
      <c r="A473" s="35"/>
      <c r="B473" s="35"/>
      <c r="C473" s="35"/>
      <c r="D473" s="35" t="s">
        <v>141</v>
      </c>
      <c r="E473" s="35">
        <v>2.5</v>
      </c>
      <c r="F473" s="35">
        <v>2.5</v>
      </c>
      <c r="G473" s="55"/>
      <c r="H473" s="55"/>
      <c r="I473" s="55"/>
      <c r="J473" s="55"/>
    </row>
    <row r="474" spans="1:10" ht="12.75" customHeight="1">
      <c r="A474" s="35"/>
      <c r="B474" s="35"/>
      <c r="C474" s="35"/>
      <c r="D474" s="35" t="s">
        <v>168</v>
      </c>
      <c r="E474" s="35">
        <v>13.5</v>
      </c>
      <c r="F474" s="35">
        <v>11</v>
      </c>
      <c r="G474" s="55"/>
      <c r="H474" s="55"/>
      <c r="I474" s="55"/>
      <c r="J474" s="55"/>
    </row>
    <row r="475" spans="1:10" ht="12.75">
      <c r="A475" s="35"/>
      <c r="B475" s="35"/>
      <c r="C475" s="35"/>
      <c r="D475" s="35" t="s">
        <v>160</v>
      </c>
      <c r="E475" s="35">
        <v>3</v>
      </c>
      <c r="F475" s="35">
        <v>3</v>
      </c>
      <c r="G475" s="55"/>
      <c r="H475" s="55"/>
      <c r="I475" s="55"/>
      <c r="J475" s="55"/>
    </row>
    <row r="476" spans="1:10" ht="12.75">
      <c r="A476" s="35"/>
      <c r="B476" s="35"/>
      <c r="C476" s="35"/>
      <c r="D476" s="35" t="s">
        <v>167</v>
      </c>
      <c r="E476" s="35">
        <v>5</v>
      </c>
      <c r="F476" s="35">
        <v>5</v>
      </c>
      <c r="G476" s="55"/>
      <c r="H476" s="55"/>
      <c r="I476" s="55"/>
      <c r="J476" s="55"/>
    </row>
    <row r="477" spans="1:10" ht="12.75">
      <c r="A477" s="35">
        <v>360</v>
      </c>
      <c r="B477" s="35" t="s">
        <v>5</v>
      </c>
      <c r="C477" s="35" t="s">
        <v>72</v>
      </c>
      <c r="D477" s="35" t="s">
        <v>306</v>
      </c>
      <c r="E477" s="35" t="s">
        <v>305</v>
      </c>
      <c r="F477" s="35" t="s">
        <v>432</v>
      </c>
      <c r="G477" s="98">
        <v>20.4</v>
      </c>
      <c r="H477" s="98">
        <v>26.4</v>
      </c>
      <c r="I477" s="98">
        <v>20.7</v>
      </c>
      <c r="J477" s="98">
        <v>332</v>
      </c>
    </row>
    <row r="478" spans="1:10" ht="12.75">
      <c r="A478" s="35"/>
      <c r="B478" s="35"/>
      <c r="C478" s="35"/>
      <c r="D478" s="35" t="s">
        <v>165</v>
      </c>
      <c r="E478" s="35">
        <v>116</v>
      </c>
      <c r="F478" s="35">
        <v>87</v>
      </c>
      <c r="G478" s="55"/>
      <c r="H478" s="55"/>
      <c r="I478" s="55"/>
      <c r="J478" s="55"/>
    </row>
    <row r="479" spans="1:10" ht="12.75">
      <c r="A479" s="54"/>
      <c r="B479" s="35"/>
      <c r="C479" s="35"/>
      <c r="D479" s="35" t="s">
        <v>164</v>
      </c>
      <c r="E479" s="35">
        <v>26</v>
      </c>
      <c r="F479" s="35">
        <v>21</v>
      </c>
      <c r="G479" s="55"/>
      <c r="H479" s="55"/>
      <c r="I479" s="55"/>
      <c r="J479" s="55"/>
    </row>
    <row r="480" spans="1:10" ht="12.75">
      <c r="A480" s="54"/>
      <c r="B480" s="35"/>
      <c r="C480" s="35"/>
      <c r="D480" s="35" t="s">
        <v>163</v>
      </c>
      <c r="E480" s="35">
        <v>18</v>
      </c>
      <c r="F480" s="35">
        <v>15</v>
      </c>
      <c r="G480" s="55"/>
      <c r="H480" s="55"/>
      <c r="I480" s="55"/>
      <c r="J480" s="55"/>
    </row>
    <row r="481" spans="1:10" ht="12.75">
      <c r="A481" s="54"/>
      <c r="B481" s="35"/>
      <c r="C481" s="35"/>
      <c r="D481" s="35" t="s">
        <v>162</v>
      </c>
      <c r="E481" s="35">
        <v>7</v>
      </c>
      <c r="F481" s="35">
        <v>7</v>
      </c>
      <c r="G481" s="55"/>
      <c r="H481" s="55"/>
      <c r="I481" s="55"/>
      <c r="J481" s="55"/>
    </row>
    <row r="482" spans="1:10" ht="12.75">
      <c r="A482" s="54"/>
      <c r="B482" s="35"/>
      <c r="C482" s="35"/>
      <c r="D482" s="35" t="s">
        <v>161</v>
      </c>
      <c r="E482" s="35">
        <v>1.8</v>
      </c>
      <c r="F482" s="35">
        <v>1.8</v>
      </c>
      <c r="G482" s="55"/>
      <c r="H482" s="55"/>
      <c r="I482" s="55"/>
      <c r="J482" s="55"/>
    </row>
    <row r="483" spans="1:10" ht="12.75">
      <c r="A483" s="54"/>
      <c r="B483" s="35"/>
      <c r="C483" s="35"/>
      <c r="D483" s="35" t="s">
        <v>160</v>
      </c>
      <c r="E483" s="35">
        <v>9</v>
      </c>
      <c r="F483" s="35">
        <v>9</v>
      </c>
      <c r="G483" s="55"/>
      <c r="H483" s="55"/>
      <c r="I483" s="55"/>
      <c r="J483" s="55"/>
    </row>
    <row r="484" spans="1:10" ht="12.75">
      <c r="A484" s="35">
        <v>508</v>
      </c>
      <c r="B484" s="35" t="s">
        <v>159</v>
      </c>
      <c r="C484" s="35">
        <v>200</v>
      </c>
      <c r="D484" s="35" t="s">
        <v>158</v>
      </c>
      <c r="E484" s="35">
        <v>25</v>
      </c>
      <c r="F484" s="35">
        <v>30.5</v>
      </c>
      <c r="G484" s="33">
        <v>0.5</v>
      </c>
      <c r="H484" s="33">
        <v>0</v>
      </c>
      <c r="I484" s="33">
        <v>27</v>
      </c>
      <c r="J484" s="33">
        <v>110</v>
      </c>
    </row>
    <row r="485" spans="1:10" ht="12.75">
      <c r="A485" s="54"/>
      <c r="B485" s="35" t="s">
        <v>157</v>
      </c>
      <c r="C485" s="35"/>
      <c r="D485" s="35" t="s">
        <v>141</v>
      </c>
      <c r="E485" s="35">
        <v>15</v>
      </c>
      <c r="F485" s="35">
        <v>15</v>
      </c>
      <c r="G485" s="53"/>
      <c r="H485" s="53"/>
      <c r="I485" s="53"/>
      <c r="J485" s="53"/>
    </row>
    <row r="486" spans="1:10" ht="12.75">
      <c r="A486" s="54"/>
      <c r="B486" s="35"/>
      <c r="C486" s="35"/>
      <c r="D486" s="35" t="s">
        <v>145</v>
      </c>
      <c r="E486" s="35">
        <v>190</v>
      </c>
      <c r="F486" s="35">
        <v>190</v>
      </c>
      <c r="G486" s="53"/>
      <c r="H486" s="53"/>
      <c r="I486" s="53"/>
      <c r="J486" s="53"/>
    </row>
    <row r="487" spans="1:10" ht="12.75">
      <c r="A487" s="35">
        <v>108</v>
      </c>
      <c r="B487" s="35" t="s">
        <v>156</v>
      </c>
      <c r="C487" s="35">
        <v>50</v>
      </c>
      <c r="D487" s="35" t="s">
        <v>155</v>
      </c>
      <c r="E487" s="35">
        <v>50</v>
      </c>
      <c r="F487" s="35">
        <v>50</v>
      </c>
      <c r="G487" s="33">
        <v>3.8</v>
      </c>
      <c r="H487" s="33">
        <v>0.4</v>
      </c>
      <c r="I487" s="33">
        <v>24.6</v>
      </c>
      <c r="J487" s="33">
        <v>117.5</v>
      </c>
    </row>
    <row r="488" spans="1:10" ht="12.75">
      <c r="A488" s="35">
        <v>109</v>
      </c>
      <c r="B488" s="35" t="s">
        <v>154</v>
      </c>
      <c r="C488" s="35">
        <v>50</v>
      </c>
      <c r="D488" s="35" t="s">
        <v>153</v>
      </c>
      <c r="E488" s="35">
        <v>50</v>
      </c>
      <c r="F488" s="35">
        <v>50</v>
      </c>
      <c r="G488" s="33">
        <v>3.3</v>
      </c>
      <c r="H488" s="33">
        <v>0.6</v>
      </c>
      <c r="I488" s="33">
        <v>16.7</v>
      </c>
      <c r="J488" s="33">
        <v>87</v>
      </c>
    </row>
    <row r="489" spans="1:10" ht="13.8">
      <c r="A489" s="38" t="s">
        <v>152</v>
      </c>
      <c r="B489" s="37"/>
      <c r="C489" s="36"/>
      <c r="D489" s="47"/>
      <c r="E489" s="47"/>
      <c r="F489" s="47"/>
      <c r="G489" s="51">
        <f>SUM(G463:G488)</f>
        <v>32.78</v>
      </c>
      <c r="H489" s="51">
        <f>SUM(H463:H488)</f>
        <v>34.95</v>
      </c>
      <c r="I489" s="51">
        <f>SUM(I463:I488)</f>
        <v>105.83</v>
      </c>
      <c r="J489" s="51">
        <f>SUM(J463:J488)</f>
        <v>806.5</v>
      </c>
    </row>
    <row r="490" spans="1:10" ht="15.6">
      <c r="A490" s="38" t="s">
        <v>403</v>
      </c>
      <c r="B490" s="37"/>
      <c r="C490" s="36"/>
      <c r="D490" s="115"/>
      <c r="E490" s="115"/>
      <c r="F490" s="115"/>
      <c r="G490" s="51">
        <f>G489+G462</f>
        <v>61.239999999999995</v>
      </c>
      <c r="H490" s="51">
        <f>H489+H462</f>
        <v>56.95</v>
      </c>
      <c r="I490" s="51">
        <f>I489+I462</f>
        <v>192.08999999999997</v>
      </c>
      <c r="J490" s="51">
        <f>J489+J462</f>
        <v>1432.5</v>
      </c>
    </row>
    <row r="491" spans="1:10" ht="15.6">
      <c r="A491" s="50" t="s">
        <v>151</v>
      </c>
      <c r="B491" s="49"/>
      <c r="C491" s="49"/>
      <c r="D491" s="49"/>
      <c r="E491" s="49"/>
      <c r="F491" s="48"/>
      <c r="G491" s="42"/>
      <c r="H491" s="42"/>
      <c r="I491" s="42"/>
      <c r="J491" s="42"/>
    </row>
    <row r="492" spans="1:10" ht="12.75">
      <c r="A492" s="38" t="s">
        <v>150</v>
      </c>
      <c r="B492" s="37"/>
      <c r="C492" s="36"/>
      <c r="D492" s="35"/>
      <c r="E492" s="35"/>
      <c r="F492" s="35"/>
      <c r="G492" s="33"/>
      <c r="H492" s="33"/>
      <c r="I492" s="33"/>
      <c r="J492" s="33"/>
    </row>
    <row r="493" spans="1:10" ht="12.75">
      <c r="A493" s="35">
        <v>173</v>
      </c>
      <c r="B493" s="35" t="s">
        <v>60</v>
      </c>
      <c r="C493" s="35">
        <v>250</v>
      </c>
      <c r="D493" s="35" t="s">
        <v>143</v>
      </c>
      <c r="E493" s="35">
        <v>125</v>
      </c>
      <c r="F493" s="35">
        <v>125</v>
      </c>
      <c r="G493" s="33">
        <v>9.75</v>
      </c>
      <c r="H493" s="33">
        <v>11.83</v>
      </c>
      <c r="I493" s="33">
        <v>44.75</v>
      </c>
      <c r="J493" s="33">
        <v>354</v>
      </c>
    </row>
    <row r="494" spans="1:10" ht="26.4">
      <c r="A494" s="46" t="s">
        <v>149</v>
      </c>
      <c r="B494" s="35"/>
      <c r="C494" s="35"/>
      <c r="D494" s="46" t="s">
        <v>148</v>
      </c>
      <c r="E494" s="35" t="s">
        <v>431</v>
      </c>
      <c r="F494" s="35" t="s">
        <v>431</v>
      </c>
      <c r="G494" s="45"/>
      <c r="H494" s="45"/>
      <c r="I494" s="45"/>
      <c r="J494" s="45"/>
    </row>
    <row r="495" spans="1:10" ht="12.75">
      <c r="A495" s="35"/>
      <c r="B495" s="35"/>
      <c r="C495" s="35"/>
      <c r="D495" s="35" t="s">
        <v>146</v>
      </c>
      <c r="E495" s="35">
        <v>6</v>
      </c>
      <c r="F495" s="35">
        <v>6</v>
      </c>
      <c r="G495" s="45"/>
      <c r="H495" s="45"/>
      <c r="I495" s="45"/>
      <c r="J495" s="45"/>
    </row>
    <row r="496" spans="1:10" ht="12.75">
      <c r="A496" s="35"/>
      <c r="B496" s="35"/>
      <c r="C496" s="35"/>
      <c r="D496" s="35" t="s">
        <v>145</v>
      </c>
      <c r="E496" s="35">
        <v>75</v>
      </c>
      <c r="F496" s="35">
        <v>75</v>
      </c>
      <c r="G496" s="45"/>
      <c r="H496" s="45"/>
      <c r="I496" s="45"/>
      <c r="J496" s="45"/>
    </row>
    <row r="497" spans="1:10" ht="12.75">
      <c r="A497" s="35"/>
      <c r="B497" s="35"/>
      <c r="C497" s="35"/>
      <c r="D497" s="35" t="s">
        <v>141</v>
      </c>
      <c r="E497" s="35">
        <v>7.5</v>
      </c>
      <c r="F497" s="35">
        <v>7.5</v>
      </c>
      <c r="G497" s="45"/>
      <c r="H497" s="45"/>
      <c r="I497" s="45"/>
      <c r="J497" s="45"/>
    </row>
    <row r="498" spans="1:10" ht="12.75">
      <c r="A498" s="44">
        <v>7</v>
      </c>
      <c r="B498" s="35" t="s">
        <v>69</v>
      </c>
      <c r="C498" s="35" t="s">
        <v>79</v>
      </c>
      <c r="D498" s="35" t="s">
        <v>7</v>
      </c>
      <c r="E498" s="35">
        <v>40</v>
      </c>
      <c r="F498" s="35">
        <v>40</v>
      </c>
      <c r="G498" s="33">
        <v>5.58</v>
      </c>
      <c r="H498" s="33">
        <v>8.32</v>
      </c>
      <c r="I498" s="33">
        <v>14.84</v>
      </c>
      <c r="J498" s="33">
        <v>157</v>
      </c>
    </row>
    <row r="499" spans="1:10" ht="12.75">
      <c r="A499" s="43"/>
      <c r="B499" s="35"/>
      <c r="C499" s="35"/>
      <c r="D499" s="35" t="s">
        <v>127</v>
      </c>
      <c r="E499" s="35">
        <v>21</v>
      </c>
      <c r="F499" s="35">
        <v>20</v>
      </c>
      <c r="G499" s="42"/>
      <c r="H499" s="42"/>
      <c r="I499" s="42"/>
      <c r="J499" s="42"/>
    </row>
    <row r="500" spans="1:10" ht="12.75">
      <c r="A500" s="43"/>
      <c r="B500" s="35"/>
      <c r="C500" s="35"/>
      <c r="D500" s="35" t="s">
        <v>128</v>
      </c>
      <c r="E500" s="35">
        <v>5</v>
      </c>
      <c r="F500" s="35">
        <v>5</v>
      </c>
      <c r="G500" s="42"/>
      <c r="H500" s="42"/>
      <c r="I500" s="42"/>
      <c r="J500" s="42"/>
    </row>
    <row r="501" spans="1:10" ht="12.75">
      <c r="A501" s="41">
        <v>496</v>
      </c>
      <c r="B501" s="41" t="s">
        <v>0</v>
      </c>
      <c r="C501" s="41">
        <v>200</v>
      </c>
      <c r="D501" s="41" t="s">
        <v>144</v>
      </c>
      <c r="E501" s="41">
        <v>2.5</v>
      </c>
      <c r="F501" s="41">
        <v>2.5</v>
      </c>
      <c r="G501" s="40">
        <v>3.6</v>
      </c>
      <c r="H501" s="40">
        <v>3.3</v>
      </c>
      <c r="I501" s="40">
        <v>25</v>
      </c>
      <c r="J501" s="40">
        <v>144</v>
      </c>
    </row>
    <row r="502" spans="1:10" ht="12.75">
      <c r="A502" s="41"/>
      <c r="B502" s="41"/>
      <c r="C502" s="41"/>
      <c r="D502" s="41" t="s">
        <v>143</v>
      </c>
      <c r="E502" s="41">
        <v>100</v>
      </c>
      <c r="F502" s="41">
        <v>100</v>
      </c>
      <c r="G502" s="40"/>
      <c r="H502" s="40"/>
      <c r="I502" s="40"/>
      <c r="J502" s="40"/>
    </row>
    <row r="503" spans="1:10" ht="12.75">
      <c r="A503" s="41"/>
      <c r="B503" s="41"/>
      <c r="C503" s="41"/>
      <c r="D503" s="41" t="s">
        <v>141</v>
      </c>
      <c r="E503" s="41">
        <v>20</v>
      </c>
      <c r="F503" s="41">
        <v>20</v>
      </c>
      <c r="G503" s="40"/>
      <c r="H503" s="40"/>
      <c r="I503" s="40"/>
      <c r="J503" s="40"/>
    </row>
    <row r="504" spans="1:10" ht="12.75">
      <c r="A504" s="39">
        <v>482</v>
      </c>
      <c r="B504" s="35" t="s">
        <v>12</v>
      </c>
      <c r="C504" s="35">
        <v>100</v>
      </c>
      <c r="D504" s="35" t="s">
        <v>142</v>
      </c>
      <c r="E504" s="35">
        <v>104</v>
      </c>
      <c r="F504" s="34">
        <v>92</v>
      </c>
      <c r="G504" s="33">
        <v>0.3</v>
      </c>
      <c r="H504" s="33">
        <v>0.3</v>
      </c>
      <c r="I504" s="33">
        <v>14.8</v>
      </c>
      <c r="J504" s="33">
        <v>63</v>
      </c>
    </row>
    <row r="505" spans="1:10" ht="12.75">
      <c r="A505" s="39"/>
      <c r="B505" s="35"/>
      <c r="C505" s="35"/>
      <c r="D505" s="35" t="s">
        <v>141</v>
      </c>
      <c r="E505" s="35"/>
      <c r="F505" s="34"/>
      <c r="G505" s="33"/>
      <c r="H505" s="33"/>
      <c r="I505" s="33"/>
      <c r="J505" s="33"/>
    </row>
    <row r="506" spans="1:10" ht="12.75">
      <c r="A506" s="38" t="s">
        <v>140</v>
      </c>
      <c r="B506" s="37"/>
      <c r="C506" s="36"/>
      <c r="D506" s="35"/>
      <c r="E506" s="35"/>
      <c r="F506" s="34"/>
      <c r="G506" s="33">
        <f>SUM(G493:G505)</f>
        <v>19.23</v>
      </c>
      <c r="H506" s="33">
        <f>SUM(H493:H505)</f>
        <v>23.75</v>
      </c>
      <c r="I506" s="33">
        <f>SUM(I493:I505)</f>
        <v>99.39</v>
      </c>
      <c r="J506" s="33">
        <f>SUM(J493:J505)</f>
        <v>718</v>
      </c>
    </row>
    <row r="507" spans="1:10" ht="12.75">
      <c r="A507" s="32"/>
      <c r="B507" s="32"/>
      <c r="C507" s="32"/>
      <c r="D507" s="32"/>
      <c r="E507" s="32"/>
      <c r="F507" s="32"/>
      <c r="G507" s="31"/>
      <c r="H507" s="31"/>
      <c r="I507" s="31"/>
      <c r="J507" s="31"/>
    </row>
    <row r="508" spans="1:10" ht="13.5" customHeight="1">
      <c r="A508" s="32"/>
      <c r="B508" s="32"/>
      <c r="C508" s="32"/>
      <c r="D508" s="32"/>
      <c r="E508" s="32"/>
      <c r="F508" s="32"/>
      <c r="G508" s="31"/>
      <c r="H508" s="31"/>
      <c r="I508" s="31"/>
      <c r="J508" s="31"/>
    </row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25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</sheetData>
  <sheetProtection selectLockedCells="1" selectUnlockedCells="1"/>
  <mergeCells count="73">
    <mergeCell ref="A149:F149"/>
    <mergeCell ref="A199:J199"/>
    <mergeCell ref="A213:F213"/>
    <mergeCell ref="A242:J242"/>
    <mergeCell ref="A197:F197"/>
    <mergeCell ref="A198:F198"/>
    <mergeCell ref="A200:C200"/>
    <mergeCell ref="A151:J151"/>
    <mergeCell ref="A153:C153"/>
    <mergeCell ref="A166:F166"/>
    <mergeCell ref="A72:C72"/>
    <mergeCell ref="A102:F102"/>
    <mergeCell ref="A241:C241"/>
    <mergeCell ref="A240:C240"/>
    <mergeCell ref="A167:C167"/>
    <mergeCell ref="A103:F103"/>
    <mergeCell ref="A104:J104"/>
    <mergeCell ref="A105:C105"/>
    <mergeCell ref="A123:F123"/>
    <mergeCell ref="A124:C124"/>
    <mergeCell ref="A53:F53"/>
    <mergeCell ref="A74:C74"/>
    <mergeCell ref="A5:F5"/>
    <mergeCell ref="A6:C6"/>
    <mergeCell ref="A23:F23"/>
    <mergeCell ref="A24:C24"/>
    <mergeCell ref="A51:F51"/>
    <mergeCell ref="A52:F52"/>
    <mergeCell ref="A54:C54"/>
    <mergeCell ref="A71:F71"/>
    <mergeCell ref="A368:C368"/>
    <mergeCell ref="A275:C275"/>
    <mergeCell ref="A260:C260"/>
    <mergeCell ref="A243:C243"/>
    <mergeCell ref="A214:C214"/>
    <mergeCell ref="A397:B397"/>
    <mergeCell ref="A367:C367"/>
    <mergeCell ref="A296:B296"/>
    <mergeCell ref="A348:F348"/>
    <mergeCell ref="A319:C319"/>
    <mergeCell ref="A318:C318"/>
    <mergeCell ref="A297:B297"/>
    <mergeCell ref="A299:C299"/>
    <mergeCell ref="A489:C489"/>
    <mergeCell ref="A347:C347"/>
    <mergeCell ref="A3:A4"/>
    <mergeCell ref="E3:F3"/>
    <mergeCell ref="G3:I3"/>
    <mergeCell ref="J3:J4"/>
    <mergeCell ref="A349:C349"/>
    <mergeCell ref="A262:C262"/>
    <mergeCell ref="A276:C276"/>
    <mergeCell ref="A298:F298"/>
    <mergeCell ref="A1:L1"/>
    <mergeCell ref="A2:L2"/>
    <mergeCell ref="D3:D4"/>
    <mergeCell ref="C3:C4"/>
    <mergeCell ref="B3:B4"/>
    <mergeCell ref="A415:C415"/>
    <mergeCell ref="A346:C346"/>
    <mergeCell ref="A399:C399"/>
    <mergeCell ref="A396:C396"/>
    <mergeCell ref="A414:C414"/>
    <mergeCell ref="A506:C506"/>
    <mergeCell ref="A445:C445"/>
    <mergeCell ref="A492:C492"/>
    <mergeCell ref="A463:C463"/>
    <mergeCell ref="A491:F491"/>
    <mergeCell ref="A448:C448"/>
    <mergeCell ref="A446:C446"/>
    <mergeCell ref="A447:F447"/>
    <mergeCell ref="A462:C462"/>
    <mergeCell ref="A490:C490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 topLeftCell="A1">
      <selection activeCell="M22" sqref="M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50390625" style="0" customWidth="1"/>
    <col min="4" max="5" width="5.50390625" style="0" customWidth="1"/>
    <col min="6" max="6" width="6.00390625" style="0" customWidth="1"/>
    <col min="7" max="7" width="5.875" style="0" customWidth="1"/>
    <col min="8" max="8" width="5.375" style="0" customWidth="1"/>
    <col min="9" max="9" width="6.50390625" style="0" customWidth="1"/>
    <col min="10" max="10" width="5.375" style="0" customWidth="1"/>
    <col min="11" max="11" width="5.875" style="0" customWidth="1"/>
    <col min="12" max="12" width="6.50390625" style="0" customWidth="1"/>
    <col min="13" max="13" width="6.875" style="0" customWidth="1"/>
    <col min="14" max="14" width="6.50390625" style="0" customWidth="1"/>
    <col min="15" max="15" width="6.125" style="0" customWidth="1"/>
    <col min="16" max="16" width="6.625" style="0" customWidth="1"/>
    <col min="17" max="17" width="7.50390625" style="0" customWidth="1"/>
    <col min="18" max="18" width="6.875" style="0" customWidth="1"/>
    <col min="19" max="19" width="5.875" style="0" customWidth="1"/>
  </cols>
  <sheetData>
    <row r="1" spans="1:18" ht="18.75" customHeight="1">
      <c r="A1" s="174" t="s">
        <v>454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</row>
    <row r="2" spans="1:19" ht="24" customHeight="1">
      <c r="A2" s="171" t="s">
        <v>393</v>
      </c>
      <c r="B2" s="170" t="s">
        <v>392</v>
      </c>
      <c r="C2" s="170" t="s">
        <v>391</v>
      </c>
      <c r="D2" s="167">
        <v>1</v>
      </c>
      <c r="E2" s="167">
        <v>2</v>
      </c>
      <c r="F2" s="167">
        <v>3</v>
      </c>
      <c r="G2" s="167">
        <v>4</v>
      </c>
      <c r="H2" s="169">
        <v>5</v>
      </c>
      <c r="I2" s="169">
        <v>6</v>
      </c>
      <c r="J2" s="167">
        <v>7</v>
      </c>
      <c r="K2" s="167">
        <v>8</v>
      </c>
      <c r="L2" s="167">
        <v>9</v>
      </c>
      <c r="M2" s="167">
        <v>10</v>
      </c>
      <c r="N2" s="168">
        <v>11</v>
      </c>
      <c r="O2" s="168">
        <v>12</v>
      </c>
      <c r="P2" s="167" t="s">
        <v>390</v>
      </c>
      <c r="Q2" s="166" t="s">
        <v>389</v>
      </c>
      <c r="R2" s="165" t="s">
        <v>388</v>
      </c>
      <c r="S2" s="172" t="s">
        <v>387</v>
      </c>
    </row>
    <row r="3" spans="1:19" ht="2.25" customHeight="1">
      <c r="A3" s="171"/>
      <c r="B3" s="170"/>
      <c r="C3" s="170"/>
      <c r="D3" s="167"/>
      <c r="E3" s="167"/>
      <c r="F3" s="167"/>
      <c r="G3" s="167"/>
      <c r="H3" s="169"/>
      <c r="I3" s="169"/>
      <c r="J3" s="167"/>
      <c r="K3" s="167"/>
      <c r="L3" s="167"/>
      <c r="M3" s="167"/>
      <c r="N3" s="168"/>
      <c r="O3" s="168"/>
      <c r="P3" s="167"/>
      <c r="Q3" s="166"/>
      <c r="R3" s="165"/>
      <c r="S3" s="94"/>
    </row>
    <row r="4" spans="1:19" ht="18" customHeight="1">
      <c r="A4" s="158" t="s">
        <v>153</v>
      </c>
      <c r="B4" s="148">
        <v>72</v>
      </c>
      <c r="C4" s="147">
        <f>B4*12</f>
        <v>864</v>
      </c>
      <c r="D4" s="146">
        <v>50</v>
      </c>
      <c r="E4" s="146">
        <v>50</v>
      </c>
      <c r="F4" s="146">
        <v>50</v>
      </c>
      <c r="G4" s="146">
        <v>50</v>
      </c>
      <c r="H4" s="162">
        <v>50</v>
      </c>
      <c r="I4" s="162">
        <v>50</v>
      </c>
      <c r="J4" s="162">
        <v>50</v>
      </c>
      <c r="K4" s="146">
        <v>50</v>
      </c>
      <c r="L4" s="146">
        <v>50</v>
      </c>
      <c r="M4" s="146">
        <v>50</v>
      </c>
      <c r="N4" s="146">
        <v>50</v>
      </c>
      <c r="O4" s="146">
        <v>50</v>
      </c>
      <c r="P4" s="145">
        <f>SUM(D4:O4)</f>
        <v>600</v>
      </c>
      <c r="Q4" s="144">
        <f>SUM(D4:O4)/12</f>
        <v>50</v>
      </c>
      <c r="R4" s="143">
        <f>Q4-B4</f>
        <v>-22</v>
      </c>
      <c r="S4" s="142">
        <f>Q4*5%</f>
        <v>2.5</v>
      </c>
    </row>
    <row r="5" spans="1:19" ht="18" customHeight="1">
      <c r="A5" s="164" t="s">
        <v>386</v>
      </c>
      <c r="B5" s="148">
        <v>120</v>
      </c>
      <c r="C5" s="147">
        <f>B5*12</f>
        <v>1440</v>
      </c>
      <c r="D5" s="152">
        <v>80</v>
      </c>
      <c r="E5" s="152">
        <v>90</v>
      </c>
      <c r="F5" s="152">
        <v>80</v>
      </c>
      <c r="G5" s="152">
        <v>80</v>
      </c>
      <c r="H5" s="162">
        <v>80</v>
      </c>
      <c r="I5" s="162">
        <v>95</v>
      </c>
      <c r="J5" s="162">
        <v>80</v>
      </c>
      <c r="K5" s="152">
        <v>101</v>
      </c>
      <c r="L5" s="152">
        <v>80</v>
      </c>
      <c r="M5" s="152">
        <v>90</v>
      </c>
      <c r="N5" s="152">
        <v>90</v>
      </c>
      <c r="O5" s="152">
        <v>80</v>
      </c>
      <c r="P5" s="145">
        <f>SUM(D5:O5)</f>
        <v>1026</v>
      </c>
      <c r="Q5" s="144">
        <f>SUM(D5:O5)/12</f>
        <v>85.5</v>
      </c>
      <c r="R5" s="143">
        <f>Q5-B5</f>
        <v>-34.5</v>
      </c>
      <c r="S5" s="142">
        <v>3.9</v>
      </c>
    </row>
    <row r="6" spans="1:19" ht="18" customHeight="1">
      <c r="A6" s="151" t="s">
        <v>219</v>
      </c>
      <c r="B6" s="148">
        <v>12</v>
      </c>
      <c r="C6" s="147">
        <f>B6*12</f>
        <v>144</v>
      </c>
      <c r="D6" s="146">
        <v>41</v>
      </c>
      <c r="E6" s="146">
        <v>31.5</v>
      </c>
      <c r="F6" s="146">
        <v>36</v>
      </c>
      <c r="G6" s="146">
        <v>27.2</v>
      </c>
      <c r="H6" s="146">
        <v>46.5</v>
      </c>
      <c r="I6" s="146"/>
      <c r="J6" s="146">
        <v>24.3</v>
      </c>
      <c r="K6" s="146">
        <v>28.4</v>
      </c>
      <c r="L6" s="146">
        <v>34.6</v>
      </c>
      <c r="M6" s="146">
        <v>26</v>
      </c>
      <c r="N6" s="152">
        <v>28.7</v>
      </c>
      <c r="O6" s="152"/>
      <c r="P6" s="145">
        <f>SUM(D6:O6)</f>
        <v>324.2</v>
      </c>
      <c r="Q6" s="144">
        <f>SUM(D6:O6)/12</f>
        <v>27.016666666666666</v>
      </c>
      <c r="R6" s="143">
        <f>Q6-B6</f>
        <v>15.016666666666666</v>
      </c>
      <c r="S6" s="142">
        <f>Q6*5%</f>
        <v>1.3508333333333333</v>
      </c>
    </row>
    <row r="7" spans="1:19" ht="18" customHeight="1">
      <c r="A7" s="158" t="s">
        <v>385</v>
      </c>
      <c r="B7" s="157">
        <v>30</v>
      </c>
      <c r="C7" s="147">
        <f>B7*12</f>
        <v>360</v>
      </c>
      <c r="D7" s="152">
        <v>96.5</v>
      </c>
      <c r="E7" s="152">
        <v>79</v>
      </c>
      <c r="F7" s="152">
        <v>38</v>
      </c>
      <c r="G7" s="152">
        <v>137</v>
      </c>
      <c r="H7" s="152"/>
      <c r="I7" s="152">
        <v>83</v>
      </c>
      <c r="J7" s="152">
        <v>10</v>
      </c>
      <c r="K7" s="152">
        <v>59</v>
      </c>
      <c r="L7" s="152">
        <v>88.6</v>
      </c>
      <c r="M7" s="152">
        <v>20.3</v>
      </c>
      <c r="N7" s="152">
        <v>129.5</v>
      </c>
      <c r="O7" s="152">
        <v>145.5</v>
      </c>
      <c r="P7" s="145">
        <f>SUM(D7:O7)</f>
        <v>886.4</v>
      </c>
      <c r="Q7" s="144">
        <f>SUM(D7:O7)/12</f>
        <v>73.86666666666666</v>
      </c>
      <c r="R7" s="143">
        <f>Q7-B7</f>
        <v>43.86666666666666</v>
      </c>
      <c r="S7" s="142">
        <f>Q7*5%</f>
        <v>3.6933333333333334</v>
      </c>
    </row>
    <row r="8" spans="1:19" ht="18" customHeight="1">
      <c r="A8" s="158" t="s">
        <v>384</v>
      </c>
      <c r="B8" s="148">
        <v>12</v>
      </c>
      <c r="C8" s="147">
        <f>B8*12</f>
        <v>144</v>
      </c>
      <c r="D8" s="146"/>
      <c r="E8" s="146"/>
      <c r="F8" s="146"/>
      <c r="G8" s="146"/>
      <c r="H8" s="146">
        <v>61</v>
      </c>
      <c r="I8" s="146"/>
      <c r="J8" s="146">
        <v>51</v>
      </c>
      <c r="K8" s="146"/>
      <c r="L8" s="146"/>
      <c r="M8" s="146">
        <v>61</v>
      </c>
      <c r="N8" s="146"/>
      <c r="O8" s="146"/>
      <c r="P8" s="145">
        <f>SUM(D8:O8)</f>
        <v>173</v>
      </c>
      <c r="Q8" s="144">
        <f>SUM(D8:O8)/12</f>
        <v>14.416666666666666</v>
      </c>
      <c r="R8" s="143">
        <f>Q8-B8</f>
        <v>2.416666666666666</v>
      </c>
      <c r="S8" s="142">
        <f>Q8*5%</f>
        <v>0.7208333333333333</v>
      </c>
    </row>
    <row r="9" spans="1:19" ht="18" customHeight="1">
      <c r="A9" s="164" t="s">
        <v>383</v>
      </c>
      <c r="B9" s="148">
        <v>112.2</v>
      </c>
      <c r="C9" s="147">
        <f>B9*12</f>
        <v>1346.4</v>
      </c>
      <c r="D9" s="146">
        <v>83.3</v>
      </c>
      <c r="E9" s="146">
        <v>269.5</v>
      </c>
      <c r="F9" s="146">
        <v>252.6</v>
      </c>
      <c r="G9" s="146">
        <v>100</v>
      </c>
      <c r="H9" s="146">
        <v>196.5</v>
      </c>
      <c r="I9" s="146">
        <v>57.5</v>
      </c>
      <c r="J9" s="146"/>
      <c r="K9" s="146">
        <v>93.3</v>
      </c>
      <c r="L9" s="146">
        <v>27</v>
      </c>
      <c r="M9" s="146">
        <v>252.7</v>
      </c>
      <c r="N9" s="146">
        <v>174</v>
      </c>
      <c r="O9" s="146">
        <v>60</v>
      </c>
      <c r="P9" s="145">
        <f>SUM(D9:O9)</f>
        <v>1566.4</v>
      </c>
      <c r="Q9" s="144">
        <f>SUM(D9:O9)/12</f>
        <v>130.53333333333333</v>
      </c>
      <c r="R9" s="143">
        <f>Q9-B9</f>
        <v>18.33333333333333</v>
      </c>
      <c r="S9" s="142">
        <v>3.6</v>
      </c>
    </row>
    <row r="10" spans="1:19" ht="18" customHeight="1">
      <c r="A10" s="153" t="s">
        <v>382</v>
      </c>
      <c r="B10" s="148">
        <v>192</v>
      </c>
      <c r="C10" s="147">
        <f>B10*12</f>
        <v>2304</v>
      </c>
      <c r="D10" s="146">
        <v>59.7</v>
      </c>
      <c r="E10" s="146">
        <v>234.8</v>
      </c>
      <c r="F10" s="146">
        <v>185.5</v>
      </c>
      <c r="G10" s="146">
        <v>193</v>
      </c>
      <c r="H10" s="154">
        <v>235.5</v>
      </c>
      <c r="I10" s="146">
        <v>410.35</v>
      </c>
      <c r="J10" s="146">
        <v>257.4</v>
      </c>
      <c r="K10" s="152">
        <v>391.1</v>
      </c>
      <c r="L10" s="152">
        <v>206.5</v>
      </c>
      <c r="M10" s="152">
        <v>180.8</v>
      </c>
      <c r="N10" s="146">
        <v>230</v>
      </c>
      <c r="O10" s="146">
        <v>135.8</v>
      </c>
      <c r="P10" s="145">
        <f>SUM(D10:O10)</f>
        <v>2720.4500000000003</v>
      </c>
      <c r="Q10" s="144">
        <f>SUM(D10:O10)/12</f>
        <v>226.70416666666668</v>
      </c>
      <c r="R10" s="143">
        <f>Q10-B10</f>
        <v>34.70416666666668</v>
      </c>
      <c r="S10" s="142">
        <v>4.9</v>
      </c>
    </row>
    <row r="11" spans="1:19" ht="18" customHeight="1">
      <c r="A11" s="159" t="s">
        <v>381</v>
      </c>
      <c r="B11" s="163">
        <v>111</v>
      </c>
      <c r="C11" s="147">
        <f>B11*12</f>
        <v>1332</v>
      </c>
      <c r="D11" s="162">
        <v>149</v>
      </c>
      <c r="E11" s="162">
        <v>45</v>
      </c>
      <c r="F11" s="162">
        <v>45</v>
      </c>
      <c r="G11" s="162">
        <v>32</v>
      </c>
      <c r="H11" s="162"/>
      <c r="I11" s="162"/>
      <c r="J11" s="162">
        <v>62</v>
      </c>
      <c r="K11" s="162">
        <v>42</v>
      </c>
      <c r="L11" s="162">
        <v>42</v>
      </c>
      <c r="M11" s="162">
        <v>52</v>
      </c>
      <c r="N11" s="162"/>
      <c r="O11" s="162">
        <v>129</v>
      </c>
      <c r="P11" s="145">
        <f>SUM(D11:O11)</f>
        <v>598</v>
      </c>
      <c r="Q11" s="144">
        <f>SUM(D11:O11)/12</f>
        <v>49.833333333333336</v>
      </c>
      <c r="R11" s="143">
        <f>Q11-B11</f>
        <v>-61.166666666666664</v>
      </c>
      <c r="S11" s="142">
        <f>Q11*5%</f>
        <v>2.491666666666667</v>
      </c>
    </row>
    <row r="12" spans="1:19" ht="18" customHeight="1">
      <c r="A12" s="161" t="s">
        <v>380</v>
      </c>
      <c r="B12" s="148">
        <v>12</v>
      </c>
      <c r="C12" s="147">
        <f>B12*12</f>
        <v>144</v>
      </c>
      <c r="D12" s="146"/>
      <c r="E12" s="146"/>
      <c r="F12" s="146"/>
      <c r="G12" s="146"/>
      <c r="H12" s="146"/>
      <c r="I12" s="146">
        <v>20</v>
      </c>
      <c r="J12" s="146">
        <v>20</v>
      </c>
      <c r="K12" s="152"/>
      <c r="L12" s="146"/>
      <c r="M12" s="146"/>
      <c r="N12" s="146">
        <v>20</v>
      </c>
      <c r="O12" s="146"/>
      <c r="P12" s="145">
        <f>SUM(D12:O12)</f>
        <v>60</v>
      </c>
      <c r="Q12" s="144">
        <f>SUM(D12:O12)/12</f>
        <v>5</v>
      </c>
      <c r="R12" s="143">
        <f>Q12-B12</f>
        <v>-7</v>
      </c>
      <c r="S12" s="142">
        <f>Q12*5%</f>
        <v>0.25</v>
      </c>
    </row>
    <row r="13" spans="1:19" ht="18" customHeight="1">
      <c r="A13" s="159" t="s">
        <v>166</v>
      </c>
      <c r="B13" s="163">
        <v>46.8</v>
      </c>
      <c r="C13" s="147">
        <f>B13*12</f>
        <v>561.5999999999999</v>
      </c>
      <c r="D13" s="162">
        <v>48</v>
      </c>
      <c r="E13" s="162">
        <v>56</v>
      </c>
      <c r="F13" s="162">
        <v>107</v>
      </c>
      <c r="G13" s="162">
        <v>168</v>
      </c>
      <c r="H13" s="162"/>
      <c r="I13" s="162">
        <v>111</v>
      </c>
      <c r="J13" s="162">
        <v>126.6</v>
      </c>
      <c r="K13" s="162"/>
      <c r="L13" s="162">
        <v>96</v>
      </c>
      <c r="M13" s="162"/>
      <c r="N13" s="162">
        <v>107</v>
      </c>
      <c r="O13" s="162">
        <v>151</v>
      </c>
      <c r="P13" s="145">
        <f>SUM(D13:O13)</f>
        <v>970.6</v>
      </c>
      <c r="Q13" s="144">
        <f>SUM(D13:O13)/12</f>
        <v>80.88333333333334</v>
      </c>
      <c r="R13" s="143">
        <f>Q13-B13</f>
        <v>34.08333333333334</v>
      </c>
      <c r="S13" s="142">
        <f>Q13*5%</f>
        <v>4.044166666666667</v>
      </c>
    </row>
    <row r="14" spans="1:19" ht="18" customHeight="1">
      <c r="A14" s="161" t="s">
        <v>379</v>
      </c>
      <c r="B14" s="148">
        <v>31.8</v>
      </c>
      <c r="C14" s="147">
        <f>B14*12</f>
        <v>381.6</v>
      </c>
      <c r="D14" s="146">
        <v>20</v>
      </c>
      <c r="E14" s="146">
        <v>114</v>
      </c>
      <c r="F14" s="146"/>
      <c r="G14" s="146"/>
      <c r="H14" s="146"/>
      <c r="I14" s="146">
        <v>106.7</v>
      </c>
      <c r="J14" s="146">
        <v>32</v>
      </c>
      <c r="K14" s="146">
        <v>153</v>
      </c>
      <c r="L14" s="146"/>
      <c r="M14" s="146"/>
      <c r="N14" s="146">
        <v>83</v>
      </c>
      <c r="O14" s="146">
        <v>20</v>
      </c>
      <c r="P14" s="145">
        <f>SUM(D14:O14)</f>
        <v>528.7</v>
      </c>
      <c r="Q14" s="144">
        <f>SUM(D14:O14)/12</f>
        <v>44.05833333333334</v>
      </c>
      <c r="R14" s="143">
        <f>Q14-B14</f>
        <v>12.258333333333336</v>
      </c>
      <c r="S14" s="142">
        <f>Q14*5%</f>
        <v>2.202916666666667</v>
      </c>
    </row>
    <row r="15" spans="1:19" ht="18" customHeight="1">
      <c r="A15" s="161" t="s">
        <v>213</v>
      </c>
      <c r="B15" s="148">
        <v>46</v>
      </c>
      <c r="C15" s="147">
        <f>B15*12</f>
        <v>552</v>
      </c>
      <c r="D15" s="146"/>
      <c r="E15" s="146"/>
      <c r="F15" s="146"/>
      <c r="G15" s="146"/>
      <c r="H15" s="146">
        <v>52</v>
      </c>
      <c r="I15" s="146"/>
      <c r="J15" s="146"/>
      <c r="K15" s="146"/>
      <c r="L15" s="146"/>
      <c r="M15" s="146">
        <v>52</v>
      </c>
      <c r="N15" s="146"/>
      <c r="O15" s="146"/>
      <c r="P15" s="145">
        <f>SUM(D15:O15)</f>
        <v>104</v>
      </c>
      <c r="Q15" s="144">
        <f>SUM(D15:O15)/12</f>
        <v>8.666666666666666</v>
      </c>
      <c r="R15" s="143"/>
      <c r="S15" s="142"/>
    </row>
    <row r="16" spans="1:19" ht="18" customHeight="1">
      <c r="A16" s="159" t="s">
        <v>378</v>
      </c>
      <c r="B16" s="148">
        <v>46.2</v>
      </c>
      <c r="C16" s="147">
        <f>B16*12</f>
        <v>554.4000000000001</v>
      </c>
      <c r="D16" s="146"/>
      <c r="E16" s="146"/>
      <c r="F16" s="146">
        <v>40</v>
      </c>
      <c r="G16" s="146"/>
      <c r="H16" s="154">
        <v>113</v>
      </c>
      <c r="I16" s="154"/>
      <c r="J16" s="154"/>
      <c r="K16" s="146">
        <v>158</v>
      </c>
      <c r="L16" s="154"/>
      <c r="M16" s="154">
        <v>113</v>
      </c>
      <c r="N16" s="154"/>
      <c r="O16" s="154"/>
      <c r="P16" s="145">
        <f>SUM(D16:O16)</f>
        <v>424</v>
      </c>
      <c r="Q16" s="144">
        <f>SUM(D16:O16)/12</f>
        <v>35.333333333333336</v>
      </c>
      <c r="R16" s="143">
        <f>Q16-B16</f>
        <v>-10.866666666666667</v>
      </c>
      <c r="S16" s="142">
        <f>Q16*5%</f>
        <v>1.7666666666666668</v>
      </c>
    </row>
    <row r="17" spans="1:19" ht="18" customHeight="1">
      <c r="A17" s="160" t="s">
        <v>143</v>
      </c>
      <c r="B17" s="148">
        <v>210</v>
      </c>
      <c r="C17" s="147">
        <f>B17*12</f>
        <v>2520</v>
      </c>
      <c r="D17" s="146">
        <v>250</v>
      </c>
      <c r="E17" s="146">
        <v>50</v>
      </c>
      <c r="F17" s="146">
        <v>83</v>
      </c>
      <c r="G17" s="146"/>
      <c r="H17" s="146">
        <v>124</v>
      </c>
      <c r="I17" s="146"/>
      <c r="J17" s="146">
        <v>25</v>
      </c>
      <c r="K17" s="146">
        <v>110</v>
      </c>
      <c r="L17" s="146">
        <v>77</v>
      </c>
      <c r="M17" s="146">
        <v>29</v>
      </c>
      <c r="N17" s="146">
        <v>100</v>
      </c>
      <c r="O17" s="146">
        <v>225</v>
      </c>
      <c r="P17" s="145">
        <f>SUM(D17:O17)</f>
        <v>1073</v>
      </c>
      <c r="Q17" s="144">
        <f>SUM(D17:O17)/12</f>
        <v>89.41666666666667</v>
      </c>
      <c r="R17" s="143">
        <f>Q17-B17</f>
        <v>-120.58333333333333</v>
      </c>
      <c r="S17" s="142">
        <v>7.3</v>
      </c>
    </row>
    <row r="18" spans="1:19" ht="18" customHeight="1">
      <c r="A18" s="153" t="s">
        <v>329</v>
      </c>
      <c r="B18" s="157">
        <v>36</v>
      </c>
      <c r="C18" s="147">
        <f>B18*12</f>
        <v>432</v>
      </c>
      <c r="D18" s="152"/>
      <c r="E18" s="152"/>
      <c r="F18" s="152">
        <v>91</v>
      </c>
      <c r="G18" s="152"/>
      <c r="H18" s="152"/>
      <c r="I18" s="152"/>
      <c r="J18" s="152"/>
      <c r="K18" s="152"/>
      <c r="L18" s="152">
        <v>91.2</v>
      </c>
      <c r="M18" s="152"/>
      <c r="N18" s="152"/>
      <c r="O18" s="152"/>
      <c r="P18" s="145">
        <f>SUM(D18:O18)</f>
        <v>182.2</v>
      </c>
      <c r="Q18" s="144">
        <f>SUM(D18:O18)/12</f>
        <v>15.183333333333332</v>
      </c>
      <c r="R18" s="143">
        <f>Q18-B18</f>
        <v>-20.81666666666667</v>
      </c>
      <c r="S18" s="142">
        <f>Q18*5%</f>
        <v>0.7591666666666667</v>
      </c>
    </row>
    <row r="19" spans="1:19" ht="18" customHeight="1">
      <c r="A19" s="159" t="s">
        <v>1</v>
      </c>
      <c r="B19" s="148">
        <v>9</v>
      </c>
      <c r="C19" s="147">
        <f>B19*12</f>
        <v>108</v>
      </c>
      <c r="D19" s="146"/>
      <c r="E19" s="146">
        <v>15</v>
      </c>
      <c r="F19" s="146"/>
      <c r="G19" s="146"/>
      <c r="H19" s="146"/>
      <c r="I19" s="146">
        <v>20</v>
      </c>
      <c r="J19" s="146">
        <v>54</v>
      </c>
      <c r="K19" s="146">
        <v>5.7</v>
      </c>
      <c r="L19" s="146"/>
      <c r="M19" s="146"/>
      <c r="N19" s="146">
        <v>15</v>
      </c>
      <c r="O19" s="146">
        <v>20</v>
      </c>
      <c r="P19" s="145">
        <f>SUM(D19:O19)</f>
        <v>129.7</v>
      </c>
      <c r="Q19" s="144">
        <f>SUM(D19:O19)/12</f>
        <v>10.808333333333332</v>
      </c>
      <c r="R19" s="143">
        <f>Q19-B19</f>
        <v>1.8083333333333318</v>
      </c>
      <c r="S19" s="142">
        <f>Q19*5%</f>
        <v>0.5404166666666667</v>
      </c>
    </row>
    <row r="20" spans="1:19" ht="18" customHeight="1">
      <c r="A20" s="151" t="s">
        <v>167</v>
      </c>
      <c r="B20" s="148">
        <v>6</v>
      </c>
      <c r="C20" s="147">
        <f>B20*12</f>
        <v>72</v>
      </c>
      <c r="D20" s="146"/>
      <c r="E20" s="146">
        <v>8</v>
      </c>
      <c r="F20" s="146">
        <v>3</v>
      </c>
      <c r="G20" s="152"/>
      <c r="H20" s="152"/>
      <c r="I20" s="152">
        <v>10</v>
      </c>
      <c r="J20" s="152"/>
      <c r="K20" s="152"/>
      <c r="L20" s="152">
        <v>3</v>
      </c>
      <c r="M20" s="152">
        <v>15</v>
      </c>
      <c r="N20" s="152">
        <v>5</v>
      </c>
      <c r="O20" s="152">
        <v>10</v>
      </c>
      <c r="P20" s="145">
        <f>SUM(D20:O20)</f>
        <v>54</v>
      </c>
      <c r="Q20" s="144">
        <f>SUM(D20:O20)/12</f>
        <v>4.5</v>
      </c>
      <c r="R20" s="143">
        <f>Q20-B20</f>
        <v>-1.5</v>
      </c>
      <c r="S20" s="142">
        <f>Q20*5%</f>
        <v>0.225</v>
      </c>
    </row>
    <row r="21" spans="1:19" ht="18" customHeight="1">
      <c r="A21" s="158" t="s">
        <v>377</v>
      </c>
      <c r="B21" s="157">
        <v>21</v>
      </c>
      <c r="C21" s="147">
        <f>B21*12</f>
        <v>252</v>
      </c>
      <c r="D21" s="152">
        <v>30.5</v>
      </c>
      <c r="E21" s="152">
        <v>12.7</v>
      </c>
      <c r="F21" s="152">
        <v>7</v>
      </c>
      <c r="G21" s="152"/>
      <c r="H21" s="152">
        <v>16.2</v>
      </c>
      <c r="I21" s="152">
        <v>18</v>
      </c>
      <c r="J21" s="152">
        <v>7.5</v>
      </c>
      <c r="K21" s="152">
        <v>6.6</v>
      </c>
      <c r="L21" s="152">
        <v>10</v>
      </c>
      <c r="M21" s="152">
        <v>32.5</v>
      </c>
      <c r="N21" s="152"/>
      <c r="O21" s="152">
        <v>17</v>
      </c>
      <c r="P21" s="145">
        <f>SUM(D21:O21)</f>
        <v>158</v>
      </c>
      <c r="Q21" s="144">
        <f>SUM(D21:O21)/12</f>
        <v>13.166666666666666</v>
      </c>
      <c r="R21" s="143">
        <f>Q21-B21</f>
        <v>-7.833333333333334</v>
      </c>
      <c r="S21" s="142">
        <f>Q21*5%</f>
        <v>0.6583333333333333</v>
      </c>
    </row>
    <row r="22" spans="1:19" ht="18" customHeight="1">
      <c r="A22" s="158" t="s">
        <v>376</v>
      </c>
      <c r="B22" s="157">
        <v>11</v>
      </c>
      <c r="C22" s="147">
        <f>B22*12</f>
        <v>132</v>
      </c>
      <c r="D22" s="152">
        <v>18.5</v>
      </c>
      <c r="E22" s="152">
        <v>12</v>
      </c>
      <c r="F22" s="152">
        <v>6</v>
      </c>
      <c r="G22" s="152">
        <v>20.5</v>
      </c>
      <c r="H22" s="152">
        <v>9</v>
      </c>
      <c r="I22" s="152">
        <v>20</v>
      </c>
      <c r="J22" s="152">
        <v>11.5</v>
      </c>
      <c r="K22" s="152">
        <v>15</v>
      </c>
      <c r="L22" s="152">
        <v>19</v>
      </c>
      <c r="M22" s="152">
        <v>18.5</v>
      </c>
      <c r="N22" s="152">
        <v>2.5</v>
      </c>
      <c r="O22" s="152">
        <v>28</v>
      </c>
      <c r="P22" s="145">
        <f>SUM(D22:O22)</f>
        <v>180.5</v>
      </c>
      <c r="Q22" s="144">
        <f>SUM(D22:O22)/12</f>
        <v>15.041666666666666</v>
      </c>
      <c r="R22" s="143">
        <f>Q22-B22</f>
        <v>4.041666666666666</v>
      </c>
      <c r="S22" s="142">
        <f>Q22*5%</f>
        <v>0.7520833333333333</v>
      </c>
    </row>
    <row r="23" spans="1:19" ht="18" customHeight="1">
      <c r="A23" s="156" t="s">
        <v>222</v>
      </c>
      <c r="B23" s="155">
        <v>6</v>
      </c>
      <c r="C23" s="147">
        <f>B23*12</f>
        <v>72</v>
      </c>
      <c r="D23" s="154">
        <v>64</v>
      </c>
      <c r="E23" s="154"/>
      <c r="F23" s="154">
        <v>8</v>
      </c>
      <c r="G23" s="154"/>
      <c r="H23" s="154"/>
      <c r="I23" s="154"/>
      <c r="J23" s="154">
        <v>46</v>
      </c>
      <c r="K23" s="154">
        <v>12.5</v>
      </c>
      <c r="L23" s="154">
        <v>25</v>
      </c>
      <c r="M23" s="154"/>
      <c r="N23" s="154"/>
      <c r="O23" s="154">
        <v>2.2</v>
      </c>
      <c r="P23" s="145">
        <f>SUM(D23:O23)</f>
        <v>157.7</v>
      </c>
      <c r="Q23" s="144">
        <f>SUM(D23:O23)/12</f>
        <v>13.141666666666666</v>
      </c>
      <c r="R23" s="143">
        <f>Q23-B23</f>
        <v>7.141666666666666</v>
      </c>
      <c r="S23" s="142">
        <f>Q23*5%</f>
        <v>0.6570833333333334</v>
      </c>
    </row>
    <row r="24" spans="1:19" ht="18" customHeight="1">
      <c r="A24" s="153" t="s">
        <v>141</v>
      </c>
      <c r="B24" s="148">
        <v>21</v>
      </c>
      <c r="C24" s="147">
        <f>B24*12</f>
        <v>252</v>
      </c>
      <c r="D24" s="152">
        <v>32.5</v>
      </c>
      <c r="E24" s="152">
        <v>30</v>
      </c>
      <c r="F24" s="152">
        <v>37.3</v>
      </c>
      <c r="G24" s="152">
        <v>31</v>
      </c>
      <c r="H24" s="152">
        <v>28</v>
      </c>
      <c r="I24" s="152">
        <v>28</v>
      </c>
      <c r="J24" s="152">
        <v>31.5</v>
      </c>
      <c r="K24" s="152">
        <v>28</v>
      </c>
      <c r="L24" s="152">
        <v>28</v>
      </c>
      <c r="M24" s="152">
        <v>29.3</v>
      </c>
      <c r="N24" s="152">
        <v>33.3</v>
      </c>
      <c r="O24" s="152">
        <v>44.5</v>
      </c>
      <c r="P24" s="145">
        <f>SUM(D24:O24)</f>
        <v>381.40000000000003</v>
      </c>
      <c r="Q24" s="144">
        <f>SUM(D24:O24)/12</f>
        <v>31.783333333333335</v>
      </c>
      <c r="R24" s="143">
        <f>Q24-B24</f>
        <v>10.783333333333335</v>
      </c>
      <c r="S24" s="142">
        <f>Q24*5%</f>
        <v>1.5891666666666668</v>
      </c>
    </row>
    <row r="25" spans="1:19" ht="18" customHeight="1">
      <c r="A25" s="151" t="s">
        <v>375</v>
      </c>
      <c r="B25" s="150">
        <v>1.2</v>
      </c>
      <c r="C25" s="147">
        <f>B25*12</f>
        <v>14.399999999999999</v>
      </c>
      <c r="D25" s="146"/>
      <c r="E25" s="146">
        <v>0.35</v>
      </c>
      <c r="F25" s="146">
        <v>0.35</v>
      </c>
      <c r="G25" s="146">
        <v>0.35</v>
      </c>
      <c r="H25" s="146">
        <v>0.35</v>
      </c>
      <c r="I25" s="146"/>
      <c r="J25" s="146"/>
      <c r="K25" s="146">
        <v>0.35</v>
      </c>
      <c r="L25" s="146"/>
      <c r="M25" s="146">
        <v>0.35</v>
      </c>
      <c r="N25" s="146">
        <v>0.35</v>
      </c>
      <c r="O25" s="146">
        <v>0.35</v>
      </c>
      <c r="P25" s="145">
        <f>SUM(D25:O25)</f>
        <v>2.8000000000000003</v>
      </c>
      <c r="Q25" s="144">
        <f>SUM(D25:O25)/12</f>
        <v>0.23333333333333336</v>
      </c>
      <c r="R25" s="143">
        <f>Q25-B25</f>
        <v>-0.9666666666666666</v>
      </c>
      <c r="S25" s="142">
        <f>Q25*5%</f>
        <v>0.011666666666666669</v>
      </c>
    </row>
    <row r="26" spans="1:19" ht="18" customHeight="1">
      <c r="A26" s="151" t="s">
        <v>453</v>
      </c>
      <c r="B26" s="150">
        <v>0.72</v>
      </c>
      <c r="C26" s="147">
        <f>B26*12</f>
        <v>8.64</v>
      </c>
      <c r="D26" s="146">
        <v>5</v>
      </c>
      <c r="E26" s="146"/>
      <c r="F26" s="146"/>
      <c r="G26" s="146"/>
      <c r="H26" s="146">
        <v>2.5</v>
      </c>
      <c r="I26" s="146"/>
      <c r="J26" s="146"/>
      <c r="K26" s="146">
        <v>2.5</v>
      </c>
      <c r="L26" s="146"/>
      <c r="M26" s="146"/>
      <c r="N26" s="146">
        <v>5</v>
      </c>
      <c r="O26" s="146">
        <v>2.5</v>
      </c>
      <c r="P26" s="145">
        <f>SUM(D26:O26)</f>
        <v>17.5</v>
      </c>
      <c r="Q26" s="144">
        <f>SUM(D26:O26)/12</f>
        <v>1.4583333333333333</v>
      </c>
      <c r="R26" s="143">
        <f>Q26-B26</f>
        <v>0.7383333333333333</v>
      </c>
      <c r="S26" s="142">
        <f>Q26*5%</f>
        <v>0.07291666666666667</v>
      </c>
    </row>
    <row r="27" spans="1:19" ht="18" customHeight="1">
      <c r="A27" s="149" t="s">
        <v>353</v>
      </c>
      <c r="B27" s="148">
        <v>3</v>
      </c>
      <c r="C27" s="147">
        <f>B27*12</f>
        <v>36</v>
      </c>
      <c r="D27" s="146">
        <v>7</v>
      </c>
      <c r="E27" s="146">
        <v>7</v>
      </c>
      <c r="F27" s="146">
        <v>7</v>
      </c>
      <c r="G27" s="146">
        <v>7</v>
      </c>
      <c r="H27" s="146">
        <v>7</v>
      </c>
      <c r="I27" s="146">
        <v>7</v>
      </c>
      <c r="J27" s="146">
        <v>7</v>
      </c>
      <c r="K27" s="146">
        <v>7</v>
      </c>
      <c r="L27" s="146">
        <v>7</v>
      </c>
      <c r="M27" s="146">
        <v>7</v>
      </c>
      <c r="N27" s="146">
        <v>7</v>
      </c>
      <c r="O27" s="146">
        <v>7</v>
      </c>
      <c r="P27" s="145">
        <f>SUM(D27:O27)</f>
        <v>84</v>
      </c>
      <c r="Q27" s="144">
        <f>SUM(D27:O27)/12</f>
        <v>7</v>
      </c>
      <c r="R27" s="143">
        <f>Q27-B27</f>
        <v>4</v>
      </c>
      <c r="S27" s="142">
        <f>Q27*5%</f>
        <v>0.35000000000000003</v>
      </c>
    </row>
  </sheetData>
  <mergeCells count="16">
    <mergeCell ref="P2:P3"/>
    <mergeCell ref="Q2:Q3"/>
    <mergeCell ref="J2:J3"/>
    <mergeCell ref="K2:K3"/>
    <mergeCell ref="L2:L3"/>
    <mergeCell ref="M2:M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D22" sqref="D22"/>
    </sheetView>
  </sheetViews>
  <sheetFormatPr defaultColWidth="9.00390625" defaultRowHeight="12.75"/>
  <cols>
    <col min="1" max="1" width="27.125" style="0" customWidth="1"/>
    <col min="2" max="2" width="28.50390625" style="0" customWidth="1"/>
    <col min="3" max="3" width="25.50390625" style="0" customWidth="1"/>
    <col min="4" max="4" width="28.00390625" style="0" customWidth="1"/>
    <col min="5" max="5" width="8.625" style="0" customWidth="1"/>
    <col min="6" max="6" width="27.875" style="0" customWidth="1"/>
  </cols>
  <sheetData>
    <row r="1" spans="1:6" ht="12.75">
      <c r="A1" s="94"/>
      <c r="B1" s="94"/>
      <c r="C1" s="94"/>
      <c r="D1" s="94"/>
      <c r="E1" s="94"/>
      <c r="F1" s="94"/>
    </row>
    <row r="2" spans="1:6" ht="27.6">
      <c r="A2" s="177" t="s">
        <v>402</v>
      </c>
      <c r="B2" s="177"/>
      <c r="C2" s="177"/>
      <c r="D2" s="177"/>
      <c r="E2" s="94"/>
      <c r="F2" s="94"/>
    </row>
    <row r="3" spans="1:6" ht="27.6">
      <c r="A3" s="177" t="s">
        <v>401</v>
      </c>
      <c r="B3" s="177"/>
      <c r="C3" s="177"/>
      <c r="D3" s="176"/>
      <c r="E3" s="175"/>
      <c r="F3" s="94"/>
    </row>
    <row r="4" spans="1:6" ht="27.6">
      <c r="A4" s="177" t="s">
        <v>400</v>
      </c>
      <c r="B4" s="177" t="s">
        <v>399</v>
      </c>
      <c r="C4" s="177"/>
      <c r="D4" s="177" t="s">
        <v>398</v>
      </c>
      <c r="E4" s="94"/>
      <c r="F4" s="94"/>
    </row>
    <row r="5" spans="1:6" ht="27.6">
      <c r="A5" s="177"/>
      <c r="B5" s="177"/>
      <c r="C5" s="177"/>
      <c r="D5" s="177" t="s">
        <v>397</v>
      </c>
      <c r="E5" s="94"/>
      <c r="F5" s="94"/>
    </row>
    <row r="6" spans="1:6" ht="27.6">
      <c r="A6" s="177" t="s">
        <v>150</v>
      </c>
      <c r="B6" s="178">
        <v>0.25</v>
      </c>
      <c r="C6" s="177"/>
      <c r="D6" s="176">
        <v>587.5</v>
      </c>
      <c r="E6" s="175"/>
      <c r="F6" s="94"/>
    </row>
    <row r="7" spans="1:9" ht="27.6">
      <c r="A7" s="177" t="s">
        <v>173</v>
      </c>
      <c r="B7" s="178">
        <v>0.35</v>
      </c>
      <c r="C7" s="177"/>
      <c r="D7" s="176">
        <v>822.5</v>
      </c>
      <c r="E7" s="175"/>
      <c r="F7" s="94"/>
      <c r="I7" t="s">
        <v>135</v>
      </c>
    </row>
    <row r="8" spans="1:6" ht="27.6">
      <c r="A8" s="177" t="s">
        <v>396</v>
      </c>
      <c r="B8" s="178">
        <v>0.1</v>
      </c>
      <c r="C8" s="177"/>
      <c r="D8" s="176">
        <v>235</v>
      </c>
      <c r="E8" s="175"/>
      <c r="F8" s="94"/>
    </row>
    <row r="9" spans="1:6" ht="27.6">
      <c r="A9" s="177" t="s">
        <v>395</v>
      </c>
      <c r="B9" s="177" t="s">
        <v>135</v>
      </c>
      <c r="C9" s="177"/>
      <c r="D9" s="176">
        <v>1645</v>
      </c>
      <c r="E9" s="175"/>
      <c r="F9" s="94"/>
    </row>
    <row r="10" spans="1:6" ht="27.6">
      <c r="A10" s="177"/>
      <c r="B10" s="178">
        <v>1</v>
      </c>
      <c r="C10" s="177"/>
      <c r="D10" s="176">
        <v>2350</v>
      </c>
      <c r="E10" s="175"/>
      <c r="F10" s="94"/>
    </row>
  </sheetData>
  <mergeCells count="6">
    <mergeCell ref="D9:E9"/>
    <mergeCell ref="D10:E10"/>
    <mergeCell ref="D3:E3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Murmil_nout</cp:lastModifiedBy>
  <cp:lastPrinted>2022-01-28T01:30:32Z</cp:lastPrinted>
  <dcterms:created xsi:type="dcterms:W3CDTF">2021-06-21T23:59:08Z</dcterms:created>
  <dcterms:modified xsi:type="dcterms:W3CDTF">2022-04-25T14:10:08Z</dcterms:modified>
  <cp:category/>
  <cp:version/>
  <cp:contentType/>
  <cp:contentStatus/>
</cp:coreProperties>
</file>