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96" tabRatio="601" activeTab="6"/>
  </bookViews>
  <sheets>
    <sheet name="сводная" sheetId="14" r:id="rId1"/>
    <sheet name="меню с разбив" sheetId="15" r:id="rId2"/>
    <sheet name="пищевая ценность" sheetId="16" r:id="rId3"/>
    <sheet name="12 дней" sheetId="17" r:id="rId4"/>
    <sheet name="Лист1" sheetId="18" r:id="rId5"/>
    <sheet name="Лист2" sheetId="19" r:id="rId6"/>
    <sheet name="накопит" sheetId="20" r:id="rId7"/>
  </sheets>
  <calcPr calcId="145621" iterateDelta="1E-4"/>
</workbook>
</file>

<file path=xl/calcChain.xml><?xml version="1.0" encoding="utf-8"?>
<calcChain xmlns="http://schemas.openxmlformats.org/spreadsheetml/2006/main">
  <c r="Q28" i="20" l="1"/>
  <c r="S28" i="20" s="1"/>
  <c r="P28" i="20"/>
  <c r="C28" i="20"/>
  <c r="Q27" i="20"/>
  <c r="S27" i="20" s="1"/>
  <c r="P27" i="20"/>
  <c r="C27" i="20"/>
  <c r="Q26" i="20"/>
  <c r="S26" i="20" s="1"/>
  <c r="P26" i="20"/>
  <c r="C26" i="20"/>
  <c r="R25" i="20"/>
  <c r="Q25" i="20"/>
  <c r="S25" i="20" s="1"/>
  <c r="P25" i="20"/>
  <c r="C25" i="20"/>
  <c r="Q24" i="20"/>
  <c r="S24" i="20" s="1"/>
  <c r="P24" i="20"/>
  <c r="C24" i="20"/>
  <c r="Q23" i="20"/>
  <c r="S23" i="20" s="1"/>
  <c r="P23" i="20"/>
  <c r="C23" i="20"/>
  <c r="Q22" i="20"/>
  <c r="S22" i="20" s="1"/>
  <c r="P22" i="20"/>
  <c r="C22" i="20"/>
  <c r="R21" i="20"/>
  <c r="Q21" i="20"/>
  <c r="S21" i="20" s="1"/>
  <c r="P21" i="20"/>
  <c r="C21" i="20"/>
  <c r="Q20" i="20"/>
  <c r="S20" i="20" s="1"/>
  <c r="P20" i="20"/>
  <c r="C20" i="20"/>
  <c r="Q19" i="20"/>
  <c r="S19" i="20" s="1"/>
  <c r="P19" i="20"/>
  <c r="C19" i="20"/>
  <c r="Q18" i="20"/>
  <c r="S18" i="20" s="1"/>
  <c r="P18" i="20"/>
  <c r="C18" i="20"/>
  <c r="Q17" i="20"/>
  <c r="R17" i="20" s="1"/>
  <c r="P17" i="20"/>
  <c r="C17" i="20"/>
  <c r="Q16" i="20"/>
  <c r="R16" i="20" s="1"/>
  <c r="P16" i="20"/>
  <c r="C16" i="20"/>
  <c r="Q15" i="20"/>
  <c r="S15" i="20" s="1"/>
  <c r="P15" i="20"/>
  <c r="C15" i="20"/>
  <c r="Q14" i="20"/>
  <c r="S14" i="20" s="1"/>
  <c r="P14" i="20"/>
  <c r="C14" i="20"/>
  <c r="Q13" i="20"/>
  <c r="S13" i="20" s="1"/>
  <c r="P13" i="20"/>
  <c r="C13" i="20"/>
  <c r="R12" i="20"/>
  <c r="Q12" i="20"/>
  <c r="S12" i="20" s="1"/>
  <c r="P12" i="20"/>
  <c r="C12" i="20"/>
  <c r="S11" i="20"/>
  <c r="Q11" i="20"/>
  <c r="R11" i="20" s="1"/>
  <c r="P11" i="20"/>
  <c r="C11" i="20"/>
  <c r="Q10" i="20"/>
  <c r="R10" i="20" s="1"/>
  <c r="P10" i="20"/>
  <c r="C10" i="20"/>
  <c r="Q9" i="20"/>
  <c r="R9" i="20" s="1"/>
  <c r="P9" i="20"/>
  <c r="C9" i="20"/>
  <c r="Q8" i="20"/>
  <c r="S8" i="20" s="1"/>
  <c r="P8" i="20"/>
  <c r="C8" i="20"/>
  <c r="Q7" i="20"/>
  <c r="S7" i="20" s="1"/>
  <c r="P7" i="20"/>
  <c r="C7" i="20"/>
  <c r="S6" i="20"/>
  <c r="R6" i="20"/>
  <c r="Q6" i="20"/>
  <c r="P6" i="20"/>
  <c r="C6" i="20"/>
  <c r="R5" i="20"/>
  <c r="Q5" i="20"/>
  <c r="P5" i="20"/>
  <c r="C5" i="20"/>
  <c r="Q4" i="20"/>
  <c r="S4" i="20" s="1"/>
  <c r="P4" i="20"/>
  <c r="C4" i="20"/>
  <c r="D9" i="19"/>
  <c r="E9" i="19"/>
  <c r="F9" i="19"/>
  <c r="G9" i="19"/>
  <c r="H9" i="19"/>
  <c r="I9" i="19"/>
  <c r="J9" i="19"/>
  <c r="K9" i="19"/>
  <c r="L9" i="19"/>
  <c r="M9" i="19"/>
  <c r="N9" i="19"/>
  <c r="O9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H27" i="19"/>
  <c r="I27" i="19"/>
  <c r="J27" i="19"/>
  <c r="K27" i="19"/>
  <c r="L27" i="19"/>
  <c r="O27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G21" i="18"/>
  <c r="H21" i="18"/>
  <c r="I21" i="18"/>
  <c r="J21" i="18"/>
  <c r="G47" i="18"/>
  <c r="H47" i="18"/>
  <c r="I47" i="18"/>
  <c r="J47" i="18"/>
  <c r="G51" i="18"/>
  <c r="H51" i="18"/>
  <c r="I51" i="18"/>
  <c r="J51" i="18"/>
  <c r="G53" i="18"/>
  <c r="H53" i="18"/>
  <c r="I53" i="18"/>
  <c r="J53" i="18"/>
  <c r="G69" i="18"/>
  <c r="H69" i="18"/>
  <c r="I69" i="18"/>
  <c r="J69" i="18"/>
  <c r="G93" i="18"/>
  <c r="H93" i="18"/>
  <c r="I93" i="18"/>
  <c r="J93" i="18"/>
  <c r="G97" i="18"/>
  <c r="H97" i="18"/>
  <c r="I97" i="18"/>
  <c r="J97" i="18"/>
  <c r="G98" i="18"/>
  <c r="H98" i="18"/>
  <c r="I98" i="18"/>
  <c r="J98" i="18"/>
  <c r="G117" i="18"/>
  <c r="H117" i="18"/>
  <c r="I117" i="18"/>
  <c r="J117" i="18"/>
  <c r="G147" i="18"/>
  <c r="H147" i="18"/>
  <c r="I147" i="18"/>
  <c r="J147" i="18"/>
  <c r="C149" i="18"/>
  <c r="F149" i="18"/>
  <c r="C150" i="18"/>
  <c r="F150" i="18"/>
  <c r="G151" i="18"/>
  <c r="G152" i="18" s="1"/>
  <c r="J151" i="18"/>
  <c r="H152" i="18"/>
  <c r="I152" i="18"/>
  <c r="J152" i="18"/>
  <c r="G166" i="18"/>
  <c r="H166" i="18"/>
  <c r="I166" i="18"/>
  <c r="J166" i="18"/>
  <c r="G197" i="18"/>
  <c r="H197" i="18"/>
  <c r="I197" i="18"/>
  <c r="J197" i="18"/>
  <c r="G201" i="18"/>
  <c r="H201" i="18"/>
  <c r="I201" i="18"/>
  <c r="J201" i="18"/>
  <c r="G202" i="18"/>
  <c r="H202" i="18"/>
  <c r="I202" i="18"/>
  <c r="J202" i="18"/>
  <c r="G221" i="18"/>
  <c r="H221" i="18"/>
  <c r="I221" i="18"/>
  <c r="J221" i="18"/>
  <c r="G247" i="18"/>
  <c r="H247" i="18"/>
  <c r="I247" i="18"/>
  <c r="J247" i="18"/>
  <c r="G251" i="18"/>
  <c r="H251" i="18"/>
  <c r="I251" i="18"/>
  <c r="J251" i="18"/>
  <c r="J252" i="18"/>
  <c r="J270" i="18"/>
  <c r="G306" i="18"/>
  <c r="H306" i="18"/>
  <c r="I306" i="18"/>
  <c r="J306" i="18"/>
  <c r="G311" i="18"/>
  <c r="H311" i="18"/>
  <c r="I311" i="18"/>
  <c r="J311" i="18"/>
  <c r="G312" i="18"/>
  <c r="H312" i="18"/>
  <c r="I312" i="18"/>
  <c r="J312" i="18"/>
  <c r="G327" i="18"/>
  <c r="H327" i="18"/>
  <c r="I327" i="18"/>
  <c r="J327" i="18"/>
  <c r="G358" i="18"/>
  <c r="H358" i="18"/>
  <c r="I358" i="18"/>
  <c r="J358" i="18"/>
  <c r="G362" i="18"/>
  <c r="H362" i="18"/>
  <c r="I362" i="18"/>
  <c r="J362" i="18"/>
  <c r="G363" i="18"/>
  <c r="H363" i="18"/>
  <c r="I363" i="18"/>
  <c r="J363" i="18"/>
  <c r="G386" i="18"/>
  <c r="H386" i="18"/>
  <c r="I386" i="18"/>
  <c r="J386" i="18"/>
  <c r="G414" i="18"/>
  <c r="H414" i="18"/>
  <c r="I414" i="18"/>
  <c r="J414" i="18"/>
  <c r="G418" i="18"/>
  <c r="H418" i="18"/>
  <c r="I418" i="18"/>
  <c r="J418" i="18"/>
  <c r="G419" i="18"/>
  <c r="H419" i="18"/>
  <c r="I419" i="18"/>
  <c r="J419" i="18"/>
  <c r="G439" i="18"/>
  <c r="H439" i="18"/>
  <c r="I439" i="18"/>
  <c r="J439" i="18"/>
  <c r="G463" i="18"/>
  <c r="H463" i="18"/>
  <c r="I463" i="18"/>
  <c r="J463" i="18"/>
  <c r="G467" i="18"/>
  <c r="H467" i="18"/>
  <c r="I467" i="18"/>
  <c r="J467" i="18"/>
  <c r="G468" i="18"/>
  <c r="H468" i="18"/>
  <c r="I468" i="18"/>
  <c r="J468" i="18"/>
  <c r="G481" i="18"/>
  <c r="H481" i="18"/>
  <c r="I481" i="18"/>
  <c r="J481" i="18"/>
  <c r="G506" i="18"/>
  <c r="H506" i="18"/>
  <c r="I506" i="18"/>
  <c r="J506" i="18"/>
  <c r="G510" i="18"/>
  <c r="H510" i="18"/>
  <c r="I510" i="18"/>
  <c r="J510" i="18"/>
  <c r="G511" i="18"/>
  <c r="H511" i="18"/>
  <c r="I511" i="18"/>
  <c r="J511" i="18"/>
  <c r="G528" i="18"/>
  <c r="H528" i="18"/>
  <c r="I528" i="18"/>
  <c r="J528" i="18"/>
  <c r="G558" i="18"/>
  <c r="H558" i="18"/>
  <c r="I558" i="18"/>
  <c r="J558" i="18"/>
  <c r="G562" i="18"/>
  <c r="H562" i="18"/>
  <c r="I562" i="18"/>
  <c r="J562" i="18"/>
  <c r="G563" i="18"/>
  <c r="H563" i="18"/>
  <c r="I563" i="18"/>
  <c r="J563" i="18"/>
  <c r="G579" i="18"/>
  <c r="G608" i="18" s="1"/>
  <c r="H579" i="18"/>
  <c r="I579" i="18"/>
  <c r="J579" i="18"/>
  <c r="G603" i="18"/>
  <c r="J603" i="18"/>
  <c r="G607" i="18"/>
  <c r="H607" i="18"/>
  <c r="I607" i="18"/>
  <c r="J607" i="18"/>
  <c r="H608" i="18"/>
  <c r="I608" i="18"/>
  <c r="J608" i="18"/>
  <c r="R7" i="20" l="1"/>
  <c r="R13" i="20"/>
  <c r="S16" i="20"/>
  <c r="R18" i="20"/>
  <c r="R22" i="20"/>
  <c r="R26" i="20"/>
  <c r="R8" i="20"/>
  <c r="R14" i="20"/>
  <c r="R19" i="20"/>
  <c r="R23" i="20"/>
  <c r="R27" i="20"/>
  <c r="R4" i="20"/>
  <c r="R15" i="20"/>
  <c r="R20" i="20"/>
  <c r="R24" i="20"/>
  <c r="R28" i="20"/>
  <c r="J531" i="15" l="1"/>
  <c r="I531" i="15"/>
  <c r="G531" i="15"/>
  <c r="H531" i="15"/>
  <c r="O65" i="16"/>
  <c r="N65" i="16"/>
  <c r="M65" i="16"/>
  <c r="L65" i="16"/>
  <c r="K65" i="16"/>
  <c r="J65" i="16"/>
  <c r="I65" i="16"/>
  <c r="H65" i="16"/>
  <c r="G65" i="16"/>
  <c r="F65" i="16"/>
  <c r="E65" i="16"/>
  <c r="D65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O54" i="16"/>
  <c r="N54" i="16"/>
  <c r="M54" i="16"/>
  <c r="L54" i="16"/>
  <c r="K54" i="16"/>
  <c r="J54" i="16"/>
  <c r="I54" i="16"/>
  <c r="H54" i="16"/>
  <c r="G54" i="16"/>
  <c r="F54" i="16"/>
  <c r="E54" i="16"/>
  <c r="D54" i="16"/>
  <c r="O49" i="16"/>
  <c r="N49" i="16"/>
  <c r="M49" i="16"/>
  <c r="L49" i="16"/>
  <c r="K49" i="16"/>
  <c r="J49" i="16"/>
  <c r="I49" i="16"/>
  <c r="H49" i="16"/>
  <c r="G49" i="16"/>
  <c r="F49" i="16"/>
  <c r="E49" i="16"/>
  <c r="D49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N29" i="16"/>
  <c r="M29" i="16"/>
  <c r="G29" i="16"/>
  <c r="F29" i="16"/>
  <c r="E29" i="16"/>
  <c r="D29" i="16"/>
  <c r="O24" i="16"/>
  <c r="O27" i="16" s="1"/>
  <c r="O29" i="16" s="1"/>
  <c r="N24" i="16"/>
  <c r="M24" i="16"/>
  <c r="L24" i="16"/>
  <c r="L27" i="16" s="1"/>
  <c r="L29" i="16" s="1"/>
  <c r="K24" i="16"/>
  <c r="K27" i="16" s="1"/>
  <c r="K29" i="16" s="1"/>
  <c r="J24" i="16"/>
  <c r="J27" i="16" s="1"/>
  <c r="J29" i="16" s="1"/>
  <c r="I24" i="16"/>
  <c r="I27" i="16" s="1"/>
  <c r="I29" i="16" s="1"/>
  <c r="H24" i="16"/>
  <c r="H27" i="16" s="1"/>
  <c r="H29" i="16" s="1"/>
  <c r="G24" i="16"/>
  <c r="F24" i="16"/>
  <c r="E24" i="16"/>
  <c r="D24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O9" i="16"/>
  <c r="N9" i="16"/>
  <c r="M9" i="16"/>
  <c r="L9" i="16"/>
  <c r="K9" i="16"/>
  <c r="J9" i="16"/>
  <c r="I9" i="16"/>
  <c r="H9" i="16"/>
  <c r="G9" i="16"/>
  <c r="F9" i="16"/>
  <c r="E9" i="16"/>
  <c r="D9" i="16"/>
  <c r="G387" i="15"/>
  <c r="H387" i="15"/>
  <c r="I387" i="15"/>
  <c r="J387" i="15"/>
  <c r="H306" i="15"/>
  <c r="I306" i="15"/>
  <c r="J306" i="15"/>
  <c r="G306" i="15"/>
  <c r="G221" i="15"/>
  <c r="H221" i="15"/>
  <c r="I221" i="15"/>
  <c r="J221" i="15"/>
  <c r="H93" i="15"/>
  <c r="I93" i="15"/>
  <c r="J93" i="15"/>
  <c r="H69" i="15"/>
  <c r="I69" i="15"/>
  <c r="J69" i="15"/>
  <c r="J610" i="15"/>
  <c r="I610" i="15"/>
  <c r="H610" i="15"/>
  <c r="G610" i="15"/>
  <c r="J606" i="15"/>
  <c r="G606" i="15"/>
  <c r="J582" i="15"/>
  <c r="I582" i="15"/>
  <c r="H582" i="15"/>
  <c r="G582" i="15"/>
  <c r="J565" i="15"/>
  <c r="I565" i="15"/>
  <c r="H565" i="15"/>
  <c r="G565" i="15"/>
  <c r="J561" i="15"/>
  <c r="I561" i="15"/>
  <c r="H561" i="15"/>
  <c r="G561" i="15"/>
  <c r="J511" i="15"/>
  <c r="J512" i="15" s="1"/>
  <c r="I511" i="15"/>
  <c r="I512" i="15" s="1"/>
  <c r="H511" i="15"/>
  <c r="H512" i="15" s="1"/>
  <c r="G511" i="15"/>
  <c r="G512" i="15" s="1"/>
  <c r="J507" i="15"/>
  <c r="I507" i="15"/>
  <c r="H507" i="15"/>
  <c r="G507" i="15"/>
  <c r="J482" i="15"/>
  <c r="I482" i="15"/>
  <c r="H482" i="15"/>
  <c r="G482" i="15"/>
  <c r="J468" i="15"/>
  <c r="I468" i="15"/>
  <c r="H468" i="15"/>
  <c r="G468" i="15"/>
  <c r="J464" i="15"/>
  <c r="I464" i="15"/>
  <c r="H464" i="15"/>
  <c r="G464" i="15"/>
  <c r="J440" i="15"/>
  <c r="I440" i="15"/>
  <c r="H440" i="15"/>
  <c r="G440" i="15"/>
  <c r="J419" i="15"/>
  <c r="I419" i="15"/>
  <c r="H419" i="15"/>
  <c r="G419" i="15"/>
  <c r="J415" i="15"/>
  <c r="I415" i="15"/>
  <c r="H415" i="15"/>
  <c r="G415" i="15"/>
  <c r="J363" i="15"/>
  <c r="I363" i="15"/>
  <c r="H363" i="15"/>
  <c r="G363" i="15"/>
  <c r="J359" i="15"/>
  <c r="I359" i="15"/>
  <c r="H359" i="15"/>
  <c r="G359" i="15"/>
  <c r="J327" i="15"/>
  <c r="I327" i="15"/>
  <c r="H327" i="15"/>
  <c r="G327" i="15"/>
  <c r="J311" i="15"/>
  <c r="I311" i="15"/>
  <c r="H311" i="15"/>
  <c r="G311" i="15"/>
  <c r="J270" i="15"/>
  <c r="J251" i="15"/>
  <c r="I251" i="15"/>
  <c r="H251" i="15"/>
  <c r="G251" i="15"/>
  <c r="J247" i="15"/>
  <c r="I247" i="15"/>
  <c r="H247" i="15"/>
  <c r="G247" i="15"/>
  <c r="J201" i="15"/>
  <c r="I201" i="15"/>
  <c r="H201" i="15"/>
  <c r="G201" i="15"/>
  <c r="J197" i="15"/>
  <c r="I197" i="15"/>
  <c r="H197" i="15"/>
  <c r="G197" i="15"/>
  <c r="J167" i="15"/>
  <c r="I167" i="15"/>
  <c r="H167" i="15"/>
  <c r="G167" i="15"/>
  <c r="J152" i="15"/>
  <c r="G152" i="15"/>
  <c r="F151" i="15"/>
  <c r="C151" i="15"/>
  <c r="F150" i="15"/>
  <c r="C150" i="15"/>
  <c r="J148" i="15"/>
  <c r="I148" i="15"/>
  <c r="H148" i="15"/>
  <c r="G148" i="15"/>
  <c r="J118" i="15"/>
  <c r="I118" i="15"/>
  <c r="H118" i="15"/>
  <c r="G118" i="15"/>
  <c r="J97" i="15"/>
  <c r="I97" i="15"/>
  <c r="H97" i="15"/>
  <c r="G97" i="15"/>
  <c r="G93" i="15"/>
  <c r="G69" i="15"/>
  <c r="J51" i="15"/>
  <c r="I51" i="15"/>
  <c r="H51" i="15"/>
  <c r="G51" i="15"/>
  <c r="J47" i="15"/>
  <c r="I47" i="15"/>
  <c r="H47" i="15"/>
  <c r="G47" i="15"/>
  <c r="J21" i="15"/>
  <c r="I21" i="15"/>
  <c r="H21" i="15"/>
  <c r="G21" i="15"/>
  <c r="G312" i="15" l="1"/>
  <c r="J202" i="15"/>
  <c r="I312" i="15"/>
  <c r="H312" i="15"/>
  <c r="G53" i="15"/>
  <c r="H202" i="15"/>
  <c r="H98" i="15"/>
  <c r="I153" i="15"/>
  <c r="G153" i="15"/>
  <c r="I98" i="15"/>
  <c r="J252" i="15"/>
  <c r="G98" i="15"/>
  <c r="J53" i="15"/>
  <c r="J98" i="15"/>
  <c r="J611" i="15"/>
  <c r="H611" i="15"/>
  <c r="H153" i="15"/>
  <c r="J153" i="15"/>
  <c r="G364" i="15"/>
  <c r="I53" i="15"/>
  <c r="H53" i="15"/>
  <c r="G420" i="15"/>
  <c r="J364" i="15"/>
  <c r="J420" i="15"/>
  <c r="H469" i="15"/>
  <c r="H566" i="15"/>
  <c r="I202" i="15"/>
  <c r="J312" i="15"/>
  <c r="I364" i="15"/>
  <c r="I420" i="15"/>
  <c r="G469" i="15"/>
  <c r="G566" i="15"/>
  <c r="H364" i="15"/>
  <c r="H420" i="15"/>
  <c r="J469" i="15"/>
  <c r="J566" i="15"/>
  <c r="G202" i="15"/>
  <c r="I469" i="15"/>
  <c r="I566" i="15"/>
  <c r="I611" i="15"/>
  <c r="G611" i="15"/>
</calcChain>
</file>

<file path=xl/sharedStrings.xml><?xml version="1.0" encoding="utf-8"?>
<sst xmlns="http://schemas.openxmlformats.org/spreadsheetml/2006/main" count="2480" uniqueCount="436">
  <si>
    <t>Какао с молоком</t>
  </si>
  <si>
    <t>сыр</t>
  </si>
  <si>
    <t>Кисель из свежих ягод</t>
  </si>
  <si>
    <t>Чай  с сахаром</t>
  </si>
  <si>
    <t>Чай с лимоном</t>
  </si>
  <si>
    <t>Мясо духовое</t>
  </si>
  <si>
    <t>Чай с сахаром</t>
  </si>
  <si>
    <t>Хлеб пшеничный</t>
  </si>
  <si>
    <t>масло сливочное</t>
  </si>
  <si>
    <t>Свекольник со сметаной</t>
  </si>
  <si>
    <t>100/50</t>
  </si>
  <si>
    <t>Салат из свеклы с сыром</t>
  </si>
  <si>
    <t>Яблоко печеное</t>
  </si>
  <si>
    <t>Кофейный напиток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</si>
  <si>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</si>
  <si>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</si>
  <si>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</si>
  <si>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</si>
  <si>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</si>
  <si>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</si>
  <si>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</si>
  <si>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</si>
  <si>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</si>
  <si>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</si>
  <si>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Овощи порцион.</t>
  </si>
  <si>
    <t>Овощи порцин</t>
  </si>
  <si>
    <t>Овощи порцион</t>
  </si>
  <si>
    <t>Яйцо вареное( омлет)</t>
  </si>
  <si>
    <t>Плов с мясом</t>
  </si>
  <si>
    <t>Обед</t>
  </si>
  <si>
    <t>с 13-00 до 14-00</t>
  </si>
  <si>
    <t>Салат из свежих помидор</t>
  </si>
  <si>
    <t xml:space="preserve">Борщ </t>
  </si>
  <si>
    <t>Картоф. пюре</t>
  </si>
  <si>
    <t>Компот с/ф</t>
  </si>
  <si>
    <t>Хлеб ржаной</t>
  </si>
  <si>
    <t>200.</t>
  </si>
  <si>
    <t>8 день</t>
  </si>
  <si>
    <t>9 день</t>
  </si>
  <si>
    <t>11 день</t>
  </si>
  <si>
    <t>12 день</t>
  </si>
  <si>
    <t>Пудинг творожный, джем</t>
  </si>
  <si>
    <t>Ежики с соусом</t>
  </si>
  <si>
    <t>Суп гороховый</t>
  </si>
  <si>
    <t>Кисель из ягоды</t>
  </si>
  <si>
    <t>Компот из св. яблок , лимоном</t>
  </si>
  <si>
    <t xml:space="preserve">Пудинг из творога, </t>
  </si>
  <si>
    <t>200</t>
  </si>
  <si>
    <t>80/50</t>
  </si>
  <si>
    <t>Рыба тушенная с овощами</t>
  </si>
  <si>
    <t>Компот из св. плодов</t>
  </si>
  <si>
    <t>1/65</t>
  </si>
  <si>
    <t>Салат из св. огурцов</t>
  </si>
  <si>
    <t>Соус молоч. или джем</t>
  </si>
  <si>
    <t>Батон</t>
  </si>
  <si>
    <t>Гуляш мясной</t>
  </si>
  <si>
    <t>Жаркое по домашнему</t>
  </si>
  <si>
    <t>Картофельное пюре</t>
  </si>
  <si>
    <t>Котлета рыбная любительская</t>
  </si>
  <si>
    <t>Курица(филе) в сметанном соусе</t>
  </si>
  <si>
    <t xml:space="preserve">Каша молочная </t>
  </si>
  <si>
    <t>Горячий бутерброд</t>
  </si>
  <si>
    <t>Какао</t>
  </si>
  <si>
    <t>150/50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</si>
  <si>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</si>
  <si>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</si>
  <si>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</si>
  <si>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</si>
  <si>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</si>
  <si>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</si>
  <si>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</si>
  <si>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</si>
  <si>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</si>
  <si>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</si>
  <si>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макарон.издел.отварные</t>
  </si>
  <si>
    <t>7 день</t>
  </si>
  <si>
    <t>10 день</t>
  </si>
  <si>
    <t>Суп гороховый с курицей</t>
  </si>
  <si>
    <t>250/12,5</t>
  </si>
  <si>
    <t>Тефтели из печени с рисом</t>
  </si>
  <si>
    <t>Макарон. изделия  отварные</t>
  </si>
  <si>
    <t>Каша гречнев.,рассыпчатая</t>
  </si>
  <si>
    <t>Каша манная  молочная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</si>
  <si>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</si>
  <si>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Суп из овощей</t>
  </si>
  <si>
    <t>Каша  молочная (пшено)</t>
  </si>
  <si>
    <t>Каша гречневая</t>
  </si>
  <si>
    <t>Рис отварной</t>
  </si>
  <si>
    <t>овощи натуральные</t>
  </si>
  <si>
    <t>Суп рыбный</t>
  </si>
  <si>
    <t>Гуляш</t>
  </si>
  <si>
    <t>Рис рассыпчатый</t>
  </si>
  <si>
    <t>Компот из с/фруктов</t>
  </si>
  <si>
    <t>Макароны с сыром</t>
  </si>
  <si>
    <t>Каша молочная овсяная</t>
  </si>
  <si>
    <t>Суп с овощной, курица</t>
  </si>
  <si>
    <t>Котлета куриная, соус</t>
  </si>
  <si>
    <t>Рагу овощное</t>
  </si>
  <si>
    <t>Макароные изделия</t>
  </si>
  <si>
    <t>Рассольник ленинградски</t>
  </si>
  <si>
    <t>Щи из свежей капусты</t>
  </si>
  <si>
    <t>Плов</t>
  </si>
  <si>
    <t>Котлета мясная</t>
  </si>
  <si>
    <t>Фрукт</t>
  </si>
  <si>
    <t>Суп картоф. с мак.изделиями</t>
  </si>
  <si>
    <t>Сложный гарнир</t>
  </si>
  <si>
    <t>Салат из капусты с огурцом</t>
  </si>
  <si>
    <t>Колбасные изделия, соус</t>
  </si>
  <si>
    <t>Икра свекольная</t>
  </si>
  <si>
    <t>Салат из  помидор и кукурузы</t>
  </si>
  <si>
    <t>Биточек мясной, соус</t>
  </si>
  <si>
    <t>Масло сливочное</t>
  </si>
  <si>
    <t>Котлеты по хвалынски, соус</t>
  </si>
  <si>
    <t>Салат из св.капусты</t>
  </si>
  <si>
    <t>масло сливочное,сыр</t>
  </si>
  <si>
    <t>15/20</t>
  </si>
  <si>
    <t>80</t>
  </si>
  <si>
    <t>100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</si>
  <si>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</si>
  <si>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</si>
  <si>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</si>
  <si>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</si>
  <si>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</si>
  <si>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</si>
  <si>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</si>
  <si>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</si>
  <si>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</si>
  <si>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</si>
  <si>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</si>
  <si>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</si>
  <si>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</si>
  <si>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</si>
  <si>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</si>
  <si>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</si>
  <si>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</si>
  <si>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</si>
  <si>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50 (44)</t>
  </si>
  <si>
    <t>сливочное  масло</t>
  </si>
  <si>
    <t>вода</t>
  </si>
  <si>
    <t>сахар</t>
  </si>
  <si>
    <t>Омлет</t>
  </si>
  <si>
    <t>яйцо</t>
  </si>
  <si>
    <t>кофейный напиток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</si>
  <si>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</si>
  <si>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</si>
  <si>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</si>
  <si>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</si>
  <si>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</si>
  <si>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</si>
  <si>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</si>
  <si>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</si>
  <si>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</si>
  <si>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</si>
  <si>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</si>
  <si>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</si>
  <si>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</si>
  <si>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</si>
  <si>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</si>
  <si>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</si>
  <si>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Тефтели из печени  и  риса</t>
  </si>
  <si>
    <t>Печень говяжья</t>
  </si>
  <si>
    <t>2004г</t>
  </si>
  <si>
    <t>Крупа рисовая</t>
  </si>
  <si>
    <t>Масло растительной</t>
  </si>
  <si>
    <t>Яйца</t>
  </si>
  <si>
    <t>1/3 шт</t>
  </si>
  <si>
    <t>Соус томатный с овощами</t>
  </si>
  <si>
    <t>Макароные изделия отварные</t>
  </si>
  <si>
    <t>макароные изделия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</si>
  <si>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</si>
  <si>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</si>
  <si>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</si>
  <si>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</si>
  <si>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</si>
  <si>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</si>
  <si>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ПОЛДНИК</t>
  </si>
  <si>
    <t xml:space="preserve">печенье </t>
  </si>
  <si>
    <t>сок</t>
  </si>
  <si>
    <t xml:space="preserve">                  Всего полдник:</t>
  </si>
  <si>
    <t>Всего в день:</t>
  </si>
  <si>
    <t xml:space="preserve">                                                                                             Первая неделя 2 ДЕНЬ (вторник)</t>
  </si>
  <si>
    <t>ЗАВТРАК</t>
  </si>
  <si>
    <t>Овощи порционные</t>
  </si>
  <si>
    <t xml:space="preserve">огурец 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</si>
  <si>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</si>
  <si>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</si>
  <si>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</si>
  <si>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</si>
  <si>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</si>
  <si>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</si>
  <si>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</si>
  <si>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</si>
  <si>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</si>
  <si>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</si>
  <si>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Сыр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</si>
  <si>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</si>
  <si>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</si>
  <si>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</si>
  <si>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</si>
  <si>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</si>
  <si>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</si>
  <si>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 xml:space="preserve">кекс </t>
  </si>
  <si>
    <t>кисломолочный напиток</t>
  </si>
  <si>
    <t>Всего на полдник: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</si>
  <si>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</si>
  <si>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</si>
  <si>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</si>
  <si>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</si>
  <si>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</si>
  <si>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</si>
  <si>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</si>
  <si>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</si>
  <si>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</si>
  <si>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</si>
  <si>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</si>
  <si>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                                                                                                                                                                       всего завтрак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</si>
  <si>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</si>
  <si>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</si>
  <si>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</si>
  <si>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</si>
  <si>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107 (87)</t>
  </si>
  <si>
    <t>79 (74)</t>
  </si>
  <si>
    <t>14,4</t>
  </si>
  <si>
    <t>томат-паста</t>
  </si>
  <si>
    <t>Кисломолочная напиток</t>
  </si>
  <si>
    <t>Всего полдник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</si>
  <si>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</si>
  <si>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</si>
  <si>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</si>
  <si>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107(87)</t>
  </si>
  <si>
    <t>томат</t>
  </si>
  <si>
    <t>свекла</t>
  </si>
  <si>
    <t>лимонная кислота</t>
  </si>
  <si>
    <t>"Ёжики" с соусом</t>
  </si>
  <si>
    <t>масса готового риса</t>
  </si>
  <si>
    <t>масса пассиров. лука</t>
  </si>
  <si>
    <t>масса полуфабрикат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</si>
  <si>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</si>
  <si>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</si>
  <si>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</si>
  <si>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</si>
  <si>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>булочка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</si>
  <si>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</si>
  <si>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</si>
  <si>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</si>
  <si>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</si>
  <si>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какао</t>
  </si>
  <si>
    <t>помидоры свежие</t>
  </si>
  <si>
    <t xml:space="preserve">Борщ с капустой и </t>
  </si>
  <si>
    <t xml:space="preserve">  картофелем </t>
  </si>
  <si>
    <t>томат паста</t>
  </si>
  <si>
    <t>Рыба тушеная в томате</t>
  </si>
  <si>
    <t>минтай</t>
  </si>
  <si>
    <t>с овощами</t>
  </si>
  <si>
    <t>бульон или вода</t>
  </si>
  <si>
    <t>томат-пюре</t>
  </si>
  <si>
    <t>Кисломолочная продукция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</si>
  <si>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</si>
  <si>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>Котлета куринная, соус</t>
  </si>
  <si>
    <t>курица (филе)</t>
  </si>
  <si>
    <t>хлеб</t>
  </si>
  <si>
    <t>молоко (вода)</t>
  </si>
  <si>
    <t xml:space="preserve">                  Всего на завтрак :</t>
  </si>
  <si>
    <t>Салат из свежих огурцов</t>
  </si>
  <si>
    <t>огурцы свежие</t>
  </si>
  <si>
    <t>250/10</t>
  </si>
  <si>
    <t>Капуста белокочанная</t>
  </si>
  <si>
    <t>Морковь</t>
  </si>
  <si>
    <t>Томат</t>
  </si>
  <si>
    <t>Мука пшеничная</t>
  </si>
  <si>
    <t>Сахар</t>
  </si>
  <si>
    <t>с/фрукты</t>
  </si>
  <si>
    <t xml:space="preserve">Компот из смеси </t>
  </si>
  <si>
    <t>сухофруктов</t>
  </si>
  <si>
    <t>Всего на обед :</t>
  </si>
  <si>
    <t>печенье</t>
  </si>
  <si>
    <t>Всего в полдник: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</si>
  <si>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</si>
  <si>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t xml:space="preserve">Омлет натуральный </t>
  </si>
  <si>
    <t xml:space="preserve">молоко         </t>
  </si>
  <si>
    <t xml:space="preserve">Макаронные изделия </t>
  </si>
  <si>
    <t>макарон..изделия</t>
  </si>
  <si>
    <t>отварные с сыром</t>
  </si>
  <si>
    <t xml:space="preserve">сок </t>
  </si>
  <si>
    <t>Всего за полдник :</t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</si>
  <si>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</si>
  <si>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огурец свежий</t>
  </si>
  <si>
    <t>Котлета рыбная любительска</t>
  </si>
  <si>
    <t>Рыба (минтай)</t>
  </si>
  <si>
    <t>соус</t>
  </si>
  <si>
    <t>томат пюре</t>
  </si>
  <si>
    <t xml:space="preserve">сахар </t>
  </si>
  <si>
    <t xml:space="preserve">Тушеная капуста </t>
  </si>
  <si>
    <t>Компот из свежих</t>
  </si>
  <si>
    <t>яблок с лимоном</t>
  </si>
  <si>
    <t>Кекс</t>
  </si>
  <si>
    <t>Вторая неделя     9 ДЕНЬ (среда)</t>
  </si>
  <si>
    <t>масло сливочные</t>
  </si>
  <si>
    <t>Вторая неделя     10 ДЕНЬ (четверг)</t>
  </si>
  <si>
    <t>Салат   из сырых овощей</t>
  </si>
  <si>
    <t xml:space="preserve">помидоры свежие </t>
  </si>
  <si>
    <t>капуста белокачан.</t>
  </si>
  <si>
    <t xml:space="preserve">с бобовыми </t>
  </si>
  <si>
    <t>или  конс.горошек</t>
  </si>
  <si>
    <t>Творожник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</si>
  <si>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</si>
  <si>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</si>
  <si>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</si>
  <si>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</si>
  <si>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250/5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</si>
  <si>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</si>
  <si>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</si>
  <si>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</si>
  <si>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всего полдник</t>
  </si>
  <si>
    <t xml:space="preserve">                                          Примерное меню и пищевая  ценность приготовленных блюд     </t>
  </si>
  <si>
    <t>сл. маслом, сыр</t>
  </si>
  <si>
    <t>Салат из св.капусты с огурцом</t>
  </si>
  <si>
    <t>Капуста белокачанная</t>
  </si>
  <si>
    <t>Огурцы свежие</t>
  </si>
  <si>
    <t>Картофель</t>
  </si>
  <si>
    <t>Горошек зеленый консервированный</t>
  </si>
  <si>
    <t>Бульон или вода</t>
  </si>
  <si>
    <t xml:space="preserve">Говядина </t>
  </si>
  <si>
    <t>Соус</t>
  </si>
  <si>
    <t xml:space="preserve">Котлета мясная </t>
  </si>
  <si>
    <t>Сухари</t>
  </si>
  <si>
    <t>Хлеб</t>
  </si>
  <si>
    <t>Колбаса. изделия отварные</t>
  </si>
  <si>
    <t>Колбасные изделия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</si>
  <si>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</si>
  <si>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</si>
  <si>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</si>
  <si>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</si>
  <si>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</si>
  <si>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Салат из овощей</t>
  </si>
  <si>
    <t>С\фрукты</t>
  </si>
  <si>
    <t>Суп  картоф.с макарон.изд</t>
  </si>
  <si>
    <t>макаронные изделия</t>
  </si>
  <si>
    <t>курица</t>
  </si>
  <si>
    <t>соус молочный</t>
  </si>
  <si>
    <t>или яйцо</t>
  </si>
  <si>
    <t>1 шт</t>
  </si>
  <si>
    <t>40/10/20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</si>
  <si>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</si>
  <si>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</si>
  <si>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</si>
  <si>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</si>
  <si>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</si>
  <si>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</si>
  <si>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</si>
  <si>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масса тушеного мяса</t>
  </si>
  <si>
    <t>масса соуса  и овощей</t>
  </si>
  <si>
    <t>овсяная (геркулес)</t>
  </si>
  <si>
    <t>Каша овсяная молочная</t>
  </si>
  <si>
    <t>Щи из свежей капусты с</t>
  </si>
  <si>
    <t xml:space="preserve"> картофелем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</si>
  <si>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</si>
  <si>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</si>
  <si>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</si>
  <si>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</si>
  <si>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</si>
  <si>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>50</t>
  </si>
  <si>
    <t>70/30</t>
  </si>
  <si>
    <t>Компот из яблок с лимоном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</si>
  <si>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</si>
  <si>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</si>
  <si>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</si>
  <si>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</si>
  <si>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</si>
  <si>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</si>
  <si>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</si>
  <si>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</si>
  <si>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</si>
  <si>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</si>
  <si>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</si>
  <si>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</si>
  <si>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</si>
  <si>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r>
      <t xml:space="preserve">Первая неделя  </t>
    </r>
    <r>
      <rPr>
        <b/>
        <sz val="11"/>
        <rFont val="Times New Roman"/>
        <family val="1"/>
        <charset val="204"/>
      </rPr>
      <t>1 ДЕНЬ (понедельник)</t>
    </r>
  </si>
  <si>
    <t>Всего полдник:</t>
  </si>
  <si>
    <t>Первая неделя 2 ДЕНЬ (вторник)</t>
  </si>
  <si>
    <r>
      <t>Первая неделя    4</t>
    </r>
    <r>
      <rPr>
        <b/>
        <sz val="10"/>
        <rFont val="Times New Roman"/>
        <family val="1"/>
        <charset val="204"/>
      </rPr>
      <t xml:space="preserve"> ДЕНЬ    (ЧЕТВЕРГ)</t>
    </r>
  </si>
  <si>
    <t>Первая неделя 5  ДЕНЬ (ПЯТНИЦА)</t>
  </si>
  <si>
    <r>
      <t xml:space="preserve">Вторая неделя  </t>
    </r>
    <r>
      <rPr>
        <b/>
        <sz val="10"/>
        <rFont val="Times New Roman"/>
        <family val="1"/>
        <charset val="204"/>
      </rPr>
      <t xml:space="preserve"> 6 ДЕНЬ (СУББОТА)</t>
    </r>
  </si>
  <si>
    <t>Вторая неделя    7 ДЕНЬ (понедельник)</t>
  </si>
  <si>
    <t>Вторая неделя         8 ДЕНЬ (ВТОРНИК)</t>
  </si>
  <si>
    <t>Вторая недел       9 ДЕНЬ (СРЕДА)</t>
  </si>
  <si>
    <t>Вторая неделя 10 ДЕНЬ   (ЧЕТВЕРГ)</t>
  </si>
  <si>
    <t>Вторая недел      11 ДЕНЬ (ПЯТНИЦА)</t>
  </si>
  <si>
    <t>Вторая неделя 12  ДЕНЬ   (СУББОТА)</t>
  </si>
  <si>
    <t xml:space="preserve">                                  Муниципального общеобразовательного учреждения 2022/2023 учебный  год (7-11 лет)</t>
  </si>
  <si>
    <t>Сводная карта    3х  разовое питание  2022-2023г. 7-11 лет</t>
  </si>
  <si>
    <t>учебный год 2022-2023 возрастная группа7-11 лет</t>
  </si>
  <si>
    <t>150/30</t>
  </si>
  <si>
    <t>1/6 шт</t>
  </si>
  <si>
    <t>1/7 шт</t>
  </si>
  <si>
    <t>1/4 шт</t>
  </si>
  <si>
    <t>121(60)</t>
  </si>
  <si>
    <t>60(60)</t>
  </si>
  <si>
    <t>180/40</t>
  </si>
  <si>
    <t>100/80</t>
  </si>
  <si>
    <t>Сводная карта    3х  разовое питание  2022-2023г. 12-18 лет</t>
  </si>
  <si>
    <t xml:space="preserve">          Всего в полдник:</t>
  </si>
  <si>
    <t>Свекла</t>
  </si>
  <si>
    <t>СОУС:</t>
  </si>
  <si>
    <t>75(75)</t>
  </si>
  <si>
    <t>152(75)</t>
  </si>
  <si>
    <t>батон</t>
  </si>
  <si>
    <t>1/5 шт</t>
  </si>
  <si>
    <t>62,5(55)</t>
  </si>
  <si>
    <t xml:space="preserve">          Всего полдник:</t>
  </si>
  <si>
    <t xml:space="preserve">                                                                                           Всего в день:</t>
  </si>
  <si>
    <t xml:space="preserve">                                                                            всего завтрак:</t>
  </si>
  <si>
    <t xml:space="preserve">                                  Муниципального общеобразовательного учреждения 2022/2023 учебный  год (12-18 лет)</t>
  </si>
  <si>
    <t>учебный год 2022-2023возрастная группа12-18 лет</t>
  </si>
  <si>
    <t>Ведомость контроля за рационом питания   с 12лет до 18 лет                     2022-2023 год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</si>
  <si>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</si>
  <si>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</si>
  <si>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</si>
  <si>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</si>
  <si>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</si>
  <si>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</si>
  <si>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</si>
  <si>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</si>
  <si>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</si>
  <si>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</si>
  <si>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</si>
  <si>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</si>
  <si>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</si>
  <si>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</si>
  <si>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</si>
  <si>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</si>
  <si>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колбасные изделия</t>
  </si>
  <si>
    <t>сливоч. масло</t>
  </si>
  <si>
    <t>растит. масло</t>
  </si>
  <si>
    <t>чай</t>
  </si>
  <si>
    <t>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</si>
</sst>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36" x14ac:knownFonts="1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6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sz val="12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Arial Cyr"/>
      <family val="2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/>
    </xf>
    <xf numFmtId="0" fontId="4" fillId="3" borderId="1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17" fontId="5" fillId="0" borderId="0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" fontId="5" fillId="2" borderId="1" xfId="0" applyNumberFormat="1" applyFont="1" applyFill="1" applyBorder="1" applyAlignment="1">
      <alignment horizontal="center"/>
    </xf>
    <xf numFmtId="17" fontId="5" fillId="2" borderId="1" xfId="0" applyNumberFormat="1" applyFont="1" applyFill="1" applyBorder="1"/>
    <xf numFmtId="0" fontId="5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NumberFormat="1" applyFont="1" applyBorder="1" applyAlignment="1">
      <alignment horizontal="left"/>
    </xf>
    <xf numFmtId="17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7" fillId="0" borderId="3" xfId="0" applyFont="1" applyBorder="1"/>
    <xf numFmtId="0" fontId="7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Border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7" fillId="4" borderId="1" xfId="0" applyFont="1" applyFill="1" applyBorder="1"/>
    <xf numFmtId="0" fontId="7" fillId="0" borderId="0" xfId="0" applyFont="1" applyBorder="1"/>
    <xf numFmtId="0" fontId="0" fillId="0" borderId="0" xfId="0" applyBorder="1"/>
    <xf numFmtId="49" fontId="10" fillId="0" borderId="7" xfId="0" applyNumberFormat="1" applyFont="1" applyBorder="1" applyAlignment="1">
      <alignment wrapText="1"/>
    </xf>
    <xf numFmtId="49" fontId="10" fillId="0" borderId="8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1" xfId="0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0" fillId="0" borderId="9" xfId="0" applyBorder="1"/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5" fillId="0" borderId="1" xfId="0" applyFont="1" applyBorder="1" applyAlignment="1"/>
    <xf numFmtId="0" fontId="0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4" fillId="0" borderId="1" xfId="0" applyFont="1" applyBorder="1"/>
    <xf numFmtId="49" fontId="15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6" fillId="4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Border="1"/>
    <xf numFmtId="0" fontId="20" fillId="0" borderId="1" xfId="0" applyFont="1" applyBorder="1" applyAlignment="1">
      <alignment horizontal="center"/>
    </xf>
    <xf numFmtId="0" fontId="27" fillId="0" borderId="1" xfId="0" applyFont="1" applyBorder="1"/>
    <xf numFmtId="0" fontId="29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left"/>
    </xf>
    <xf numFmtId="49" fontId="15" fillId="5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" xfId="0" applyFont="1" applyBorder="1"/>
    <xf numFmtId="0" fontId="16" fillId="0" borderId="9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12" fontId="15" fillId="0" borderId="1" xfId="0" applyNumberFormat="1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0" fillId="0" borderId="0" xfId="0" applyFont="1" applyAlignment="1"/>
    <xf numFmtId="0" fontId="12" fillId="0" borderId="10" xfId="0" applyFont="1" applyBorder="1" applyAlignment="1"/>
    <xf numFmtId="0" fontId="12" fillId="0" borderId="5" xfId="0" applyFont="1" applyBorder="1" applyAlignment="1"/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0" fillId="0" borderId="5" xfId="0" applyBorder="1"/>
    <xf numFmtId="0" fontId="15" fillId="0" borderId="4" xfId="0" applyFont="1" applyBorder="1"/>
    <xf numFmtId="0" fontId="15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/>
    </xf>
    <xf numFmtId="0" fontId="15" fillId="0" borderId="0" xfId="0" applyFont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/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33" fillId="0" borderId="12" xfId="0" applyFont="1" applyBorder="1" applyAlignment="1"/>
    <xf numFmtId="0" fontId="34" fillId="0" borderId="12" xfId="0" applyFont="1" applyBorder="1" applyAlignment="1"/>
    <xf numFmtId="0" fontId="11" fillId="0" borderId="9" xfId="0" applyFont="1" applyBorder="1" applyAlignment="1">
      <alignment wrapText="1"/>
    </xf>
    <xf numFmtId="0" fontId="11" fillId="0" borderId="9" xfId="0" applyFont="1" applyBorder="1"/>
    <xf numFmtId="0" fontId="9" fillId="0" borderId="17" xfId="0" applyFont="1" applyBorder="1" applyAlignment="1"/>
    <xf numFmtId="0" fontId="9" fillId="0" borderId="18" xfId="0" applyFont="1" applyBorder="1" applyAlignment="1"/>
    <xf numFmtId="0" fontId="0" fillId="0" borderId="14" xfId="0" applyBorder="1"/>
    <xf numFmtId="0" fontId="23" fillId="0" borderId="9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23" fillId="0" borderId="14" xfId="0" applyFont="1" applyBorder="1" applyAlignment="1"/>
    <xf numFmtId="0" fontId="23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Border="1"/>
    <xf numFmtId="0" fontId="20" fillId="0" borderId="14" xfId="0" applyFont="1" applyBorder="1"/>
    <xf numFmtId="0" fontId="15" fillId="0" borderId="9" xfId="0" applyFont="1" applyBorder="1" applyAlignment="1"/>
    <xf numFmtId="0" fontId="23" fillId="0" borderId="19" xfId="0" applyFont="1" applyBorder="1" applyAlignment="1"/>
    <xf numFmtId="0" fontId="0" fillId="0" borderId="9" xfId="0" applyBorder="1" applyAlignment="1"/>
    <xf numFmtId="0" fontId="23" fillId="0" borderId="9" xfId="0" applyFont="1" applyFill="1" applyBorder="1" applyAlignment="1">
      <alignment horizontal="right"/>
    </xf>
    <xf numFmtId="0" fontId="23" fillId="0" borderId="9" xfId="0" applyFont="1" applyFill="1" applyBorder="1" applyAlignment="1"/>
    <xf numFmtId="0" fontId="23" fillId="0" borderId="14" xfId="0" applyFont="1" applyFill="1" applyBorder="1" applyAlignment="1">
      <alignment horizontal="right"/>
    </xf>
    <xf numFmtId="0" fontId="23" fillId="0" borderId="14" xfId="0" applyFont="1" applyFill="1" applyBorder="1" applyAlignment="1"/>
    <xf numFmtId="0" fontId="23" fillId="0" borderId="9" xfId="0" applyFont="1" applyBorder="1" applyAlignment="1">
      <alignment horizontal="left"/>
    </xf>
    <xf numFmtId="0" fontId="23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11" fillId="0" borderId="20" xfId="0" applyFont="1" applyBorder="1" applyAlignment="1">
      <alignment horizontal="center"/>
    </xf>
    <xf numFmtId="0" fontId="23" fillId="0" borderId="13" xfId="0" applyFont="1" applyBorder="1" applyAlignment="1">
      <alignment horizontal="right"/>
    </xf>
    <xf numFmtId="0" fontId="23" fillId="0" borderId="20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/>
    <xf numFmtId="0" fontId="0" fillId="0" borderId="10" xfId="0" applyBorder="1"/>
    <xf numFmtId="0" fontId="15" fillId="7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 vertical="top" wrapText="1"/>
    </xf>
    <xf numFmtId="49" fontId="11" fillId="0" borderId="13" xfId="0" applyNumberFormat="1" applyFont="1" applyBorder="1" applyAlignment="1">
      <alignment horizontal="center" wrapText="1"/>
    </xf>
    <xf numFmtId="49" fontId="11" fillId="0" borderId="15" xfId="0" applyNumberFormat="1" applyFont="1" applyBorder="1" applyAlignment="1">
      <alignment horizontal="center" wrapText="1"/>
    </xf>
    <xf numFmtId="49" fontId="11" fillId="0" borderId="16" xfId="0" applyNumberFormat="1" applyFont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1" fillId="0" borderId="1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44" fontId="7" fillId="0" borderId="1" xfId="0" applyNumberFormat="1" applyFont="1" applyBorder="1" applyAlignment="1">
      <alignment horizontal="center" wrapText="1"/>
    </xf>
    <xf numFmtId="0" fontId="35" fillId="0" borderId="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49" fontId="16" fillId="0" borderId="14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vertical="top" wrapText="1"/>
    </xf>
    <xf numFmtId="0" fontId="15" fillId="0" borderId="13" xfId="0" applyFont="1" applyBorder="1" applyAlignment="1">
      <alignment wrapText="1"/>
    </xf>
    <xf numFmtId="164" fontId="15" fillId="0" borderId="9" xfId="0" applyNumberFormat="1" applyFont="1" applyBorder="1"/>
    <xf numFmtId="164" fontId="11" fillId="0" borderId="9" xfId="0" applyNumberFormat="1" applyFont="1" applyBorder="1"/>
    <xf numFmtId="0" fontId="15" fillId="0" borderId="9" xfId="0" applyFont="1" applyBorder="1"/>
    <xf numFmtId="0" fontId="15" fillId="4" borderId="9" xfId="0" applyFont="1" applyFill="1" applyBorder="1"/>
    <xf numFmtId="164" fontId="11" fillId="0" borderId="14" xfId="0" applyNumberFormat="1" applyFont="1" applyBorder="1"/>
    <xf numFmtId="164" fontId="11" fillId="0" borderId="1" xfId="0" applyNumberFormat="1" applyFont="1" applyBorder="1"/>
    <xf numFmtId="164" fontId="0" fillId="0" borderId="1" xfId="0" applyNumberFormat="1" applyBorder="1"/>
    <xf numFmtId="0" fontId="15" fillId="0" borderId="13" xfId="0" applyFont="1" applyFill="1" applyBorder="1" applyAlignment="1">
      <alignment wrapText="1"/>
    </xf>
    <xf numFmtId="0" fontId="15" fillId="0" borderId="9" xfId="0" applyFont="1" applyFill="1" applyBorder="1"/>
    <xf numFmtId="0" fontId="15" fillId="0" borderId="13" xfId="0" applyFont="1" applyBorder="1" applyAlignment="1"/>
    <xf numFmtId="164" fontId="15" fillId="0" borderId="9" xfId="0" applyNumberFormat="1" applyFont="1" applyFill="1" applyBorder="1"/>
    <xf numFmtId="0" fontId="15" fillId="0" borderId="13" xfId="0" applyFont="1" applyFill="1" applyBorder="1" applyAlignment="1"/>
    <xf numFmtId="0" fontId="15" fillId="5" borderId="9" xfId="0" applyFont="1" applyFill="1" applyBorder="1"/>
    <xf numFmtId="0" fontId="15" fillId="4" borderId="13" xfId="0" applyFont="1" applyFill="1" applyBorder="1" applyAlignment="1"/>
    <xf numFmtId="164" fontId="15" fillId="4" borderId="9" xfId="0" applyNumberFormat="1" applyFont="1" applyFill="1" applyBorder="1"/>
    <xf numFmtId="0" fontId="15" fillId="4" borderId="13" xfId="0" applyFont="1" applyFill="1" applyBorder="1" applyAlignment="1">
      <alignment wrapText="1"/>
    </xf>
    <xf numFmtId="49" fontId="15" fillId="4" borderId="13" xfId="0" applyNumberFormat="1" applyFont="1" applyFill="1" applyBorder="1" applyAlignment="1">
      <alignment wrapText="1"/>
    </xf>
    <xf numFmtId="49" fontId="15" fillId="6" borderId="13" xfId="0" applyNumberFormat="1" applyFont="1" applyFill="1" applyBorder="1" applyAlignment="1">
      <alignment wrapText="1"/>
    </xf>
    <xf numFmtId="0" fontId="15" fillId="5" borderId="13" xfId="0" applyFont="1" applyFill="1" applyBorder="1" applyAlignment="1"/>
    <xf numFmtId="164" fontId="15" fillId="5" borderId="9" xfId="0" applyNumberFormat="1" applyFont="1" applyFill="1" applyBorder="1"/>
    <xf numFmtId="2" fontId="15" fillId="0" borderId="9" xfId="0" applyNumberFormat="1" applyFont="1" applyBorder="1"/>
    <xf numFmtId="0" fontId="15" fillId="0" borderId="2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9" zoomScale="90" zoomScaleNormal="90" workbookViewId="0">
      <selection sqref="A1:L43"/>
    </sheetView>
  </sheetViews>
  <sheetFormatPr defaultRowHeight="13.2" x14ac:dyDescent="0.25"/>
  <cols>
    <col min="1" max="1" width="19" customWidth="1"/>
    <col min="2" max="2" width="5.5546875" customWidth="1"/>
    <col min="3" max="3" width="20.44140625" customWidth="1"/>
    <col min="4" max="4" width="5.5546875" customWidth="1"/>
    <col min="5" max="5" width="18.33203125" customWidth="1"/>
    <col min="6" max="6" width="4.44140625" customWidth="1"/>
    <col min="7" max="7" width="18.109375" customWidth="1"/>
    <col min="8" max="8" width="5.33203125" customWidth="1"/>
    <col min="9" max="9" width="19" customWidth="1"/>
    <col min="10" max="10" width="4.44140625" customWidth="1"/>
    <col min="11" max="11" width="17.33203125" customWidth="1"/>
    <col min="12" max="12" width="5.5546875" customWidth="1"/>
  </cols>
  <sheetData>
    <row r="1" spans="1:17" ht="15.75" customHeight="1" x14ac:dyDescent="0.25">
      <c r="A1" s="196" t="s">
        <v>390</v>
      </c>
      <c r="B1" s="196"/>
      <c r="C1" s="196"/>
      <c r="D1" s="196"/>
      <c r="E1" s="196"/>
      <c r="F1" s="196"/>
      <c r="G1" s="196"/>
      <c r="H1" s="196"/>
      <c r="I1" s="196"/>
      <c r="J1" s="1"/>
      <c r="K1" s="2"/>
      <c r="L1" s="2"/>
      <c r="M1" s="3"/>
      <c r="N1" s="3"/>
    </row>
    <row r="2" spans="1:17" x14ac:dyDescent="0.25">
      <c r="A2" s="34" t="s">
        <v>14</v>
      </c>
      <c r="B2" s="34"/>
      <c r="C2" s="34" t="s">
        <v>15</v>
      </c>
      <c r="D2" s="34"/>
      <c r="E2" s="34" t="s">
        <v>16</v>
      </c>
      <c r="F2" s="34"/>
      <c r="G2" s="34" t="s">
        <v>17</v>
      </c>
      <c r="H2" s="34"/>
      <c r="I2" s="34" t="s">
        <v>18</v>
      </c>
      <c r="J2" s="34"/>
      <c r="K2" s="34" t="s">
        <v>19</v>
      </c>
      <c r="L2" s="2"/>
      <c r="M2" s="3"/>
      <c r="N2" s="3"/>
    </row>
    <row r="3" spans="1:17" ht="10.5" customHeight="1" x14ac:dyDescent="0.25">
      <c r="A3" s="4" t="s">
        <v>20</v>
      </c>
      <c r="B3" s="4" t="s">
        <v>21</v>
      </c>
      <c r="C3" s="4" t="s">
        <v>20</v>
      </c>
      <c r="D3" s="4" t="s">
        <v>21</v>
      </c>
      <c r="E3" s="5" t="s">
        <v>20</v>
      </c>
      <c r="F3" s="4" t="s">
        <v>21</v>
      </c>
      <c r="G3" s="4" t="s">
        <v>20</v>
      </c>
      <c r="H3" s="4" t="s">
        <v>21</v>
      </c>
      <c r="I3" s="4" t="s">
        <v>20</v>
      </c>
      <c r="J3" s="4" t="s">
        <v>21</v>
      </c>
      <c r="K3" s="5" t="s">
        <v>20</v>
      </c>
      <c r="L3" s="4" t="s">
        <v>21</v>
      </c>
      <c r="M3" s="3"/>
      <c r="N3" s="3"/>
    </row>
    <row r="4" spans="1:17" ht="10.5" customHeight="1" x14ac:dyDescent="0.25">
      <c r="A4" s="4" t="s">
        <v>22</v>
      </c>
      <c r="B4" s="4" t="s">
        <v>23</v>
      </c>
      <c r="C4" s="4" t="s">
        <v>22</v>
      </c>
      <c r="D4" s="4" t="s">
        <v>23</v>
      </c>
      <c r="E4" s="4" t="s">
        <v>22</v>
      </c>
      <c r="F4" s="4" t="s">
        <v>23</v>
      </c>
      <c r="G4" s="4" t="s">
        <v>22</v>
      </c>
      <c r="H4" s="4" t="s">
        <v>23</v>
      </c>
      <c r="I4" s="4" t="s">
        <v>22</v>
      </c>
      <c r="J4" s="4" t="s">
        <v>23</v>
      </c>
      <c r="K4" s="5" t="s">
        <v>22</v>
      </c>
      <c r="L4" s="4" t="s">
        <v>23</v>
      </c>
      <c r="M4" s="3"/>
      <c r="N4" s="3"/>
    </row>
    <row r="5" spans="1:17" s="6" customFormat="1" ht="11.25" customHeight="1" x14ac:dyDescent="0.25">
      <c r="A5" s="18" t="s">
        <v>85</v>
      </c>
      <c r="B5" s="19">
        <v>200</v>
      </c>
      <c r="C5" s="18" t="s">
        <v>88</v>
      </c>
      <c r="D5" s="21">
        <v>50</v>
      </c>
      <c r="E5" s="18" t="s">
        <v>46</v>
      </c>
      <c r="F5" s="21">
        <v>100</v>
      </c>
      <c r="G5" s="18" t="s">
        <v>25</v>
      </c>
      <c r="H5" s="22" t="s">
        <v>361</v>
      </c>
      <c r="I5" s="18" t="s">
        <v>24</v>
      </c>
      <c r="J5" s="22" t="s">
        <v>361</v>
      </c>
      <c r="K5" s="18" t="s">
        <v>60</v>
      </c>
      <c r="L5" s="19">
        <v>200</v>
      </c>
      <c r="M5" s="3"/>
      <c r="N5" s="3"/>
    </row>
    <row r="6" spans="1:17" s="6" customFormat="1" ht="9.75" customHeight="1" x14ac:dyDescent="0.25">
      <c r="A6" s="18" t="s">
        <v>27</v>
      </c>
      <c r="B6" s="23" t="s">
        <v>51</v>
      </c>
      <c r="C6" s="18" t="s">
        <v>28</v>
      </c>
      <c r="D6" s="20" t="s">
        <v>63</v>
      </c>
      <c r="E6" s="18" t="s">
        <v>53</v>
      </c>
      <c r="F6" s="20">
        <v>50</v>
      </c>
      <c r="G6" s="18" t="s">
        <v>107</v>
      </c>
      <c r="H6" s="22" t="s">
        <v>185</v>
      </c>
      <c r="I6" s="18" t="s">
        <v>59</v>
      </c>
      <c r="J6" s="22" t="s">
        <v>185</v>
      </c>
      <c r="K6" s="18" t="s">
        <v>61</v>
      </c>
      <c r="L6" s="19">
        <v>70</v>
      </c>
      <c r="M6" s="3"/>
      <c r="N6" s="3"/>
    </row>
    <row r="7" spans="1:17" s="6" customFormat="1" ht="10.5" customHeight="1" x14ac:dyDescent="0.25">
      <c r="A7" s="18" t="s">
        <v>13</v>
      </c>
      <c r="B7" s="19">
        <v>200</v>
      </c>
      <c r="C7" s="18" t="s">
        <v>4</v>
      </c>
      <c r="D7" s="24" t="s">
        <v>47</v>
      </c>
      <c r="E7" s="18" t="s">
        <v>82</v>
      </c>
      <c r="F7" s="20">
        <v>150</v>
      </c>
      <c r="G7" s="18" t="s">
        <v>74</v>
      </c>
      <c r="H7" s="20">
        <v>150</v>
      </c>
      <c r="I7" s="18" t="s">
        <v>81</v>
      </c>
      <c r="J7" s="20">
        <v>150</v>
      </c>
      <c r="K7" s="18" t="s">
        <v>13</v>
      </c>
      <c r="L7" s="19">
        <v>200</v>
      </c>
      <c r="M7" s="3"/>
      <c r="N7" s="3"/>
    </row>
    <row r="8" spans="1:17" s="6" customFormat="1" ht="12" customHeight="1" x14ac:dyDescent="0.25">
      <c r="A8" s="18" t="s">
        <v>7</v>
      </c>
      <c r="B8" s="20">
        <v>50</v>
      </c>
      <c r="C8" s="18" t="s">
        <v>7</v>
      </c>
      <c r="D8" s="20">
        <v>50</v>
      </c>
      <c r="E8" s="18" t="s">
        <v>6</v>
      </c>
      <c r="F8" s="20">
        <v>200</v>
      </c>
      <c r="G8" s="18" t="s">
        <v>0</v>
      </c>
      <c r="H8" s="19">
        <v>200</v>
      </c>
      <c r="I8" s="18" t="s">
        <v>4</v>
      </c>
      <c r="J8" s="19">
        <v>200</v>
      </c>
      <c r="K8" s="18" t="s">
        <v>7</v>
      </c>
      <c r="L8" s="20">
        <v>50</v>
      </c>
      <c r="M8" s="7"/>
      <c r="N8" s="3"/>
    </row>
    <row r="9" spans="1:17" s="6" customFormat="1" ht="11.25" customHeight="1" x14ac:dyDescent="0.25">
      <c r="A9" s="18" t="s">
        <v>114</v>
      </c>
      <c r="B9" s="23" t="s">
        <v>115</v>
      </c>
      <c r="C9" s="18" t="s">
        <v>67</v>
      </c>
      <c r="D9" s="20">
        <v>25</v>
      </c>
      <c r="E9" s="18" t="s">
        <v>54</v>
      </c>
      <c r="F9" s="20">
        <v>40</v>
      </c>
      <c r="G9" s="18" t="s">
        <v>7</v>
      </c>
      <c r="H9" s="20">
        <v>50</v>
      </c>
      <c r="I9" s="18" t="s">
        <v>7</v>
      </c>
      <c r="J9" s="20">
        <v>50</v>
      </c>
      <c r="K9" s="25" t="s">
        <v>103</v>
      </c>
      <c r="L9" s="19">
        <v>100</v>
      </c>
      <c r="M9" s="7"/>
      <c r="N9" s="3"/>
    </row>
    <row r="10" spans="1:17" s="6" customFormat="1" ht="12" customHeight="1" x14ac:dyDescent="0.25">
      <c r="A10" s="18"/>
      <c r="B10" s="20"/>
      <c r="C10" s="18"/>
      <c r="D10" s="20"/>
      <c r="E10" s="18"/>
      <c r="F10" s="20"/>
      <c r="G10" s="18" t="s">
        <v>1</v>
      </c>
      <c r="H10" s="20">
        <v>15</v>
      </c>
      <c r="I10" s="18"/>
      <c r="J10" s="20"/>
      <c r="K10" s="26"/>
      <c r="L10" s="19"/>
      <c r="M10" s="3"/>
      <c r="N10" s="3"/>
    </row>
    <row r="11" spans="1:17" s="6" customFormat="1" ht="9.75" customHeight="1" x14ac:dyDescent="0.25">
      <c r="A11" s="4" t="s">
        <v>29</v>
      </c>
      <c r="B11" s="4"/>
      <c r="C11" s="4" t="s">
        <v>29</v>
      </c>
      <c r="D11" s="4"/>
      <c r="E11" s="4" t="s">
        <v>29</v>
      </c>
      <c r="F11" s="4"/>
      <c r="G11" s="4" t="s">
        <v>29</v>
      </c>
      <c r="H11" s="4"/>
      <c r="I11" s="4" t="s">
        <v>29</v>
      </c>
      <c r="J11" s="4"/>
      <c r="K11" s="4" t="s">
        <v>29</v>
      </c>
      <c r="L11" s="8"/>
      <c r="M11" s="3"/>
      <c r="N11" s="3"/>
    </row>
    <row r="12" spans="1:17" s="6" customFormat="1" ht="10.5" customHeight="1" x14ac:dyDescent="0.25">
      <c r="A12" s="4" t="s">
        <v>30</v>
      </c>
      <c r="B12" s="4"/>
      <c r="C12" s="4" t="s">
        <v>30</v>
      </c>
      <c r="D12" s="4"/>
      <c r="E12" s="4" t="s">
        <v>30</v>
      </c>
      <c r="F12" s="4"/>
      <c r="G12" s="4" t="s">
        <v>30</v>
      </c>
      <c r="H12" s="4"/>
      <c r="I12" s="4" t="s">
        <v>30</v>
      </c>
      <c r="J12" s="4"/>
      <c r="K12" s="4" t="s">
        <v>30</v>
      </c>
      <c r="L12" s="8"/>
      <c r="M12" s="3"/>
      <c r="N12" s="3"/>
    </row>
    <row r="13" spans="1:17" s="6" customFormat="1" ht="13.5" customHeight="1" x14ac:dyDescent="0.25">
      <c r="A13" s="18" t="s">
        <v>31</v>
      </c>
      <c r="B13" s="19">
        <v>80</v>
      </c>
      <c r="C13" s="18" t="s">
        <v>106</v>
      </c>
      <c r="D13" s="20">
        <v>80</v>
      </c>
      <c r="E13" s="18" t="s">
        <v>108</v>
      </c>
      <c r="F13" s="20">
        <v>80</v>
      </c>
      <c r="G13" s="18" t="s">
        <v>109</v>
      </c>
      <c r="H13" s="23" t="s">
        <v>116</v>
      </c>
      <c r="I13" s="18" t="s">
        <v>65</v>
      </c>
      <c r="J13" s="20">
        <v>80</v>
      </c>
      <c r="K13" s="18" t="s">
        <v>52</v>
      </c>
      <c r="L13" s="19">
        <v>80</v>
      </c>
      <c r="M13" s="3"/>
      <c r="N13" s="3"/>
    </row>
    <row r="14" spans="1:17" s="6" customFormat="1" ht="11.25" customHeight="1" x14ac:dyDescent="0.25">
      <c r="A14" s="18" t="s">
        <v>32</v>
      </c>
      <c r="B14" s="19">
        <v>250</v>
      </c>
      <c r="C14" s="18" t="s">
        <v>89</v>
      </c>
      <c r="D14" s="20">
        <v>250</v>
      </c>
      <c r="E14" s="18" t="s">
        <v>84</v>
      </c>
      <c r="F14" s="20">
        <v>250</v>
      </c>
      <c r="G14" s="18" t="s">
        <v>77</v>
      </c>
      <c r="H14" s="19" t="s">
        <v>78</v>
      </c>
      <c r="I14" s="18" t="s">
        <v>9</v>
      </c>
      <c r="J14" s="19">
        <v>250</v>
      </c>
      <c r="K14" s="18" t="s">
        <v>104</v>
      </c>
      <c r="L14" s="19">
        <v>250</v>
      </c>
      <c r="M14" s="3"/>
      <c r="N14" s="3"/>
      <c r="P14" s="10"/>
      <c r="Q14" s="11"/>
    </row>
    <row r="15" spans="1:17" s="6" customFormat="1" ht="11.25" customHeight="1" x14ac:dyDescent="0.25">
      <c r="A15" s="18" t="s">
        <v>79</v>
      </c>
      <c r="B15" s="23" t="s">
        <v>48</v>
      </c>
      <c r="C15" s="26" t="s">
        <v>56</v>
      </c>
      <c r="D15" s="20">
        <v>200</v>
      </c>
      <c r="E15" s="26" t="s">
        <v>110</v>
      </c>
      <c r="F15" s="20" t="s">
        <v>48</v>
      </c>
      <c r="G15" s="18" t="s">
        <v>49</v>
      </c>
      <c r="H15" s="20" t="s">
        <v>356</v>
      </c>
      <c r="I15" s="18" t="s">
        <v>90</v>
      </c>
      <c r="J15" s="20">
        <v>100</v>
      </c>
      <c r="K15" s="18" t="s">
        <v>42</v>
      </c>
      <c r="L15" s="19" t="s">
        <v>362</v>
      </c>
      <c r="M15" s="3"/>
      <c r="N15" s="3"/>
      <c r="P15" s="10"/>
      <c r="Q15" s="12"/>
    </row>
    <row r="16" spans="1:17" s="6" customFormat="1" ht="10.5" customHeight="1" x14ac:dyDescent="0.25">
      <c r="A16" s="18" t="s">
        <v>80</v>
      </c>
      <c r="B16" s="19">
        <v>150</v>
      </c>
      <c r="C16" s="18" t="s">
        <v>64</v>
      </c>
      <c r="D16" s="20">
        <v>200</v>
      </c>
      <c r="E16" s="18" t="s">
        <v>86</v>
      </c>
      <c r="F16" s="20">
        <v>150</v>
      </c>
      <c r="G16" s="18" t="s">
        <v>33</v>
      </c>
      <c r="H16" s="20">
        <v>150</v>
      </c>
      <c r="I16" s="18" t="s">
        <v>91</v>
      </c>
      <c r="J16" s="19">
        <v>150</v>
      </c>
      <c r="K16" s="18" t="s">
        <v>105</v>
      </c>
      <c r="L16" s="19" t="s">
        <v>10</v>
      </c>
      <c r="M16" s="3"/>
      <c r="N16" s="3"/>
      <c r="P16" s="10"/>
      <c r="Q16" s="11"/>
    </row>
    <row r="17" spans="1:17" s="6" customFormat="1" ht="12" customHeight="1" x14ac:dyDescent="0.25">
      <c r="A17" s="18" t="s">
        <v>64</v>
      </c>
      <c r="B17" s="19">
        <v>200</v>
      </c>
      <c r="C17" s="18" t="s">
        <v>35</v>
      </c>
      <c r="D17" s="20">
        <v>50</v>
      </c>
      <c r="E17" s="18" t="s">
        <v>50</v>
      </c>
      <c r="F17" s="20">
        <v>200</v>
      </c>
      <c r="G17" s="18" t="s">
        <v>2</v>
      </c>
      <c r="H17" s="27" t="s">
        <v>36</v>
      </c>
      <c r="I17" s="18" t="s">
        <v>92</v>
      </c>
      <c r="J17" s="23" t="s">
        <v>47</v>
      </c>
      <c r="K17" s="18" t="s">
        <v>363</v>
      </c>
      <c r="L17" s="19">
        <v>200</v>
      </c>
      <c r="M17" s="3"/>
      <c r="N17" s="3"/>
      <c r="P17" s="10"/>
      <c r="Q17" s="13"/>
    </row>
    <row r="18" spans="1:17" s="6" customFormat="1" ht="12" customHeight="1" x14ac:dyDescent="0.25">
      <c r="A18" s="18" t="s">
        <v>35</v>
      </c>
      <c r="B18" s="20">
        <v>50</v>
      </c>
      <c r="C18" s="18" t="s">
        <v>7</v>
      </c>
      <c r="D18" s="20">
        <v>40</v>
      </c>
      <c r="E18" s="18" t="s">
        <v>35</v>
      </c>
      <c r="F18" s="20">
        <v>50</v>
      </c>
      <c r="G18" s="18" t="s">
        <v>35</v>
      </c>
      <c r="H18" s="23">
        <v>50</v>
      </c>
      <c r="I18" s="18" t="s">
        <v>35</v>
      </c>
      <c r="J18" s="23">
        <v>50</v>
      </c>
      <c r="K18" s="18" t="s">
        <v>7</v>
      </c>
      <c r="L18" s="19">
        <v>40</v>
      </c>
      <c r="M18" s="32"/>
      <c r="N18" s="10"/>
      <c r="O18" s="10"/>
      <c r="P18" s="9"/>
      <c r="Q18" s="9"/>
    </row>
    <row r="19" spans="1:17" s="6" customFormat="1" ht="11.25" customHeight="1" x14ac:dyDescent="0.25">
      <c r="A19" s="18" t="s">
        <v>7</v>
      </c>
      <c r="B19" s="20">
        <v>40</v>
      </c>
      <c r="C19" s="18"/>
      <c r="D19" s="20"/>
      <c r="E19" s="18" t="s">
        <v>7</v>
      </c>
      <c r="F19" s="20">
        <v>40</v>
      </c>
      <c r="G19" s="18" t="s">
        <v>7</v>
      </c>
      <c r="H19" s="20">
        <v>40</v>
      </c>
      <c r="I19" s="18" t="s">
        <v>7</v>
      </c>
      <c r="J19" s="20">
        <v>40</v>
      </c>
      <c r="K19" s="18" t="s">
        <v>35</v>
      </c>
      <c r="L19" s="19">
        <v>50</v>
      </c>
      <c r="M19" s="32"/>
      <c r="N19" s="10"/>
      <c r="O19" s="10"/>
    </row>
    <row r="20" spans="1:17" ht="11.25" customHeight="1" x14ac:dyDescent="0.25">
      <c r="A20" s="14" t="s">
        <v>66</v>
      </c>
      <c r="B20" s="15"/>
      <c r="C20" s="14" t="s">
        <v>66</v>
      </c>
      <c r="D20" s="16"/>
      <c r="E20" s="14" t="s">
        <v>66</v>
      </c>
      <c r="F20" s="14"/>
      <c r="G20" s="14" t="s">
        <v>66</v>
      </c>
      <c r="H20" s="16"/>
      <c r="I20" s="14" t="s">
        <v>66</v>
      </c>
      <c r="J20" s="16"/>
      <c r="K20" s="14" t="s">
        <v>66</v>
      </c>
      <c r="L20" s="16"/>
      <c r="M20" s="17"/>
    </row>
    <row r="21" spans="1:17" ht="12" customHeight="1" x14ac:dyDescent="0.25">
      <c r="A21" s="18" t="s">
        <v>67</v>
      </c>
      <c r="B21" s="20">
        <v>50</v>
      </c>
      <c r="C21" s="18" t="s">
        <v>68</v>
      </c>
      <c r="D21" s="28">
        <v>50</v>
      </c>
      <c r="E21" s="18" t="s">
        <v>69</v>
      </c>
      <c r="F21" s="18">
        <v>50</v>
      </c>
      <c r="G21" s="18" t="s">
        <v>67</v>
      </c>
      <c r="H21" s="20">
        <v>50</v>
      </c>
      <c r="I21" s="18" t="s">
        <v>69</v>
      </c>
      <c r="J21" s="20">
        <v>50</v>
      </c>
      <c r="K21" s="18" t="s">
        <v>70</v>
      </c>
      <c r="L21" s="20">
        <v>50</v>
      </c>
      <c r="M21" s="17"/>
    </row>
    <row r="22" spans="1:17" ht="10.5" customHeight="1" x14ac:dyDescent="0.25">
      <c r="A22" s="18" t="s">
        <v>71</v>
      </c>
      <c r="B22" s="28">
        <v>200</v>
      </c>
      <c r="C22" s="18" t="s">
        <v>72</v>
      </c>
      <c r="D22" s="28">
        <v>200</v>
      </c>
      <c r="E22" s="18" t="s">
        <v>72</v>
      </c>
      <c r="F22" s="18">
        <v>200</v>
      </c>
      <c r="G22" s="18" t="s">
        <v>71</v>
      </c>
      <c r="H22" s="20">
        <v>200</v>
      </c>
      <c r="I22" s="18" t="s">
        <v>72</v>
      </c>
      <c r="J22" s="20">
        <v>200</v>
      </c>
      <c r="K22" s="18" t="s">
        <v>73</v>
      </c>
      <c r="L22" s="20">
        <v>200</v>
      </c>
      <c r="M22" s="17"/>
    </row>
    <row r="23" spans="1:17" ht="12.75" customHeight="1" x14ac:dyDescent="0.25">
      <c r="A23" s="34" t="s">
        <v>75</v>
      </c>
      <c r="B23" s="34"/>
      <c r="C23" s="34" t="s">
        <v>37</v>
      </c>
      <c r="D23" s="34"/>
      <c r="E23" s="34" t="s">
        <v>38</v>
      </c>
      <c r="F23" s="34"/>
      <c r="G23" s="34" t="s">
        <v>76</v>
      </c>
      <c r="H23" s="34"/>
      <c r="I23" s="34" t="s">
        <v>39</v>
      </c>
      <c r="J23" s="34"/>
      <c r="K23" s="34" t="s">
        <v>40</v>
      </c>
      <c r="L23" s="2"/>
      <c r="M23" s="3"/>
      <c r="N23" s="3"/>
    </row>
    <row r="24" spans="1:17" ht="10.5" customHeight="1" x14ac:dyDescent="0.25">
      <c r="A24" s="4" t="s">
        <v>20</v>
      </c>
      <c r="B24" s="4" t="s">
        <v>21</v>
      </c>
      <c r="C24" s="4" t="s">
        <v>20</v>
      </c>
      <c r="D24" s="4" t="s">
        <v>21</v>
      </c>
      <c r="E24" s="5" t="s">
        <v>20</v>
      </c>
      <c r="F24" s="4" t="s">
        <v>21</v>
      </c>
      <c r="G24" s="4" t="s">
        <v>20</v>
      </c>
      <c r="H24" s="4" t="s">
        <v>21</v>
      </c>
      <c r="I24" s="4" t="s">
        <v>20</v>
      </c>
      <c r="J24" s="4" t="s">
        <v>21</v>
      </c>
      <c r="K24" s="5" t="s">
        <v>20</v>
      </c>
      <c r="L24" s="4" t="s">
        <v>21</v>
      </c>
      <c r="M24" s="3"/>
      <c r="N24" s="3"/>
    </row>
    <row r="25" spans="1:17" ht="11.25" customHeight="1" x14ac:dyDescent="0.25">
      <c r="A25" s="4" t="s">
        <v>22</v>
      </c>
      <c r="B25" s="4" t="s">
        <v>23</v>
      </c>
      <c r="C25" s="4" t="s">
        <v>22</v>
      </c>
      <c r="D25" s="4" t="s">
        <v>23</v>
      </c>
      <c r="E25" s="4" t="s">
        <v>22</v>
      </c>
      <c r="F25" s="4" t="s">
        <v>23</v>
      </c>
      <c r="G25" s="4" t="s">
        <v>22</v>
      </c>
      <c r="H25" s="4" t="s">
        <v>23</v>
      </c>
      <c r="I25" s="4" t="s">
        <v>22</v>
      </c>
      <c r="J25" s="4" t="s">
        <v>23</v>
      </c>
      <c r="K25" s="4" t="s">
        <v>22</v>
      </c>
      <c r="L25" s="4" t="s">
        <v>23</v>
      </c>
      <c r="M25" s="3"/>
      <c r="N25" s="10"/>
      <c r="O25" s="10"/>
    </row>
    <row r="26" spans="1:17" ht="12.75" customHeight="1" x14ac:dyDescent="0.25">
      <c r="A26" s="18" t="s">
        <v>93</v>
      </c>
      <c r="B26" s="20" t="s">
        <v>392</v>
      </c>
      <c r="C26" s="18" t="s">
        <v>26</v>
      </c>
      <c r="D26" s="20">
        <v>50</v>
      </c>
      <c r="E26" s="18" t="s">
        <v>41</v>
      </c>
      <c r="F26" s="21">
        <v>100</v>
      </c>
      <c r="G26" s="18" t="s">
        <v>25</v>
      </c>
      <c r="H26" s="22" t="s">
        <v>361</v>
      </c>
      <c r="I26" s="18" t="s">
        <v>96</v>
      </c>
      <c r="J26" s="22" t="s">
        <v>48</v>
      </c>
      <c r="K26" s="18" t="s">
        <v>60</v>
      </c>
      <c r="L26" s="20">
        <v>200</v>
      </c>
      <c r="M26" s="3"/>
      <c r="N26" s="10"/>
      <c r="O26" s="10"/>
    </row>
    <row r="27" spans="1:17" ht="12" customHeight="1" x14ac:dyDescent="0.25">
      <c r="A27" s="18" t="s">
        <v>27</v>
      </c>
      <c r="B27" s="23" t="s">
        <v>51</v>
      </c>
      <c r="C27" s="18" t="s">
        <v>58</v>
      </c>
      <c r="D27" s="20" t="s">
        <v>48</v>
      </c>
      <c r="E27" s="18" t="s">
        <v>53</v>
      </c>
      <c r="F27" s="20">
        <v>50</v>
      </c>
      <c r="G27" s="18" t="s">
        <v>107</v>
      </c>
      <c r="H27" s="22" t="s">
        <v>185</v>
      </c>
      <c r="I27" s="18" t="s">
        <v>86</v>
      </c>
      <c r="J27" s="20">
        <v>150</v>
      </c>
      <c r="K27" s="18" t="s">
        <v>61</v>
      </c>
      <c r="L27" s="20">
        <v>70</v>
      </c>
      <c r="M27" s="3"/>
      <c r="N27" s="10"/>
      <c r="O27" s="36"/>
    </row>
    <row r="28" spans="1:17" ht="11.25" customHeight="1" x14ac:dyDescent="0.25">
      <c r="A28" s="18" t="s">
        <v>13</v>
      </c>
      <c r="B28" s="20">
        <v>200</v>
      </c>
      <c r="C28" s="35" t="s">
        <v>87</v>
      </c>
      <c r="D28" s="20">
        <v>150</v>
      </c>
      <c r="E28" s="18" t="s">
        <v>94</v>
      </c>
      <c r="F28" s="21">
        <v>150</v>
      </c>
      <c r="G28" s="18" t="s">
        <v>74</v>
      </c>
      <c r="H28" s="20">
        <v>150</v>
      </c>
      <c r="I28" s="18" t="s">
        <v>4</v>
      </c>
      <c r="J28" s="21">
        <v>200</v>
      </c>
      <c r="K28" s="18" t="s">
        <v>62</v>
      </c>
      <c r="L28" s="21">
        <v>200</v>
      </c>
      <c r="M28" s="3"/>
      <c r="N28" s="3"/>
    </row>
    <row r="29" spans="1:17" x14ac:dyDescent="0.25">
      <c r="A29" s="18" t="s">
        <v>7</v>
      </c>
      <c r="B29" s="20">
        <v>50</v>
      </c>
      <c r="C29" s="18" t="s">
        <v>4</v>
      </c>
      <c r="D29" s="20">
        <v>200</v>
      </c>
      <c r="E29" s="18" t="s">
        <v>3</v>
      </c>
      <c r="F29" s="20">
        <v>200</v>
      </c>
      <c r="G29" s="18" t="s">
        <v>0</v>
      </c>
      <c r="H29" s="19">
        <v>200</v>
      </c>
      <c r="I29" s="18" t="s">
        <v>7</v>
      </c>
      <c r="J29" s="20">
        <v>50</v>
      </c>
      <c r="K29" s="18" t="s">
        <v>7</v>
      </c>
      <c r="L29" s="20">
        <v>50</v>
      </c>
      <c r="M29" s="3"/>
      <c r="N29" s="3"/>
    </row>
    <row r="30" spans="1:17" ht="12" customHeight="1" x14ac:dyDescent="0.25">
      <c r="A30" s="18" t="s">
        <v>111</v>
      </c>
      <c r="B30" s="20">
        <v>15</v>
      </c>
      <c r="C30" s="18" t="s">
        <v>7</v>
      </c>
      <c r="D30" s="20">
        <v>50</v>
      </c>
      <c r="E30" s="18" t="s">
        <v>54</v>
      </c>
      <c r="F30" s="20">
        <v>40</v>
      </c>
      <c r="G30" s="18" t="s">
        <v>7</v>
      </c>
      <c r="H30" s="20">
        <v>50</v>
      </c>
      <c r="I30" s="18" t="s">
        <v>8</v>
      </c>
      <c r="J30" s="20">
        <v>15</v>
      </c>
      <c r="K30" s="18" t="s">
        <v>12</v>
      </c>
      <c r="L30" s="19">
        <v>100</v>
      </c>
      <c r="M30" s="3"/>
      <c r="N30" s="3"/>
    </row>
    <row r="31" spans="1:17" x14ac:dyDescent="0.25">
      <c r="A31" s="18"/>
      <c r="B31" s="20"/>
      <c r="C31" s="18" t="s">
        <v>70</v>
      </c>
      <c r="D31" s="20">
        <v>25</v>
      </c>
      <c r="E31" s="18"/>
      <c r="F31" s="20"/>
      <c r="G31" s="18" t="s">
        <v>1</v>
      </c>
      <c r="H31" s="20">
        <v>15</v>
      </c>
      <c r="I31" s="18"/>
      <c r="J31" s="20"/>
      <c r="K31" s="18"/>
      <c r="L31" s="19"/>
      <c r="M31" s="3"/>
      <c r="N31" s="3"/>
    </row>
    <row r="32" spans="1:17" ht="10.5" customHeight="1" x14ac:dyDescent="0.25">
      <c r="A32" s="4" t="s">
        <v>29</v>
      </c>
      <c r="B32" s="4"/>
      <c r="C32" s="4" t="s">
        <v>29</v>
      </c>
      <c r="D32" s="4"/>
      <c r="E32" s="4" t="s">
        <v>29</v>
      </c>
      <c r="F32" s="4"/>
      <c r="G32" s="4" t="s">
        <v>29</v>
      </c>
      <c r="H32" s="4"/>
      <c r="I32" s="4" t="s">
        <v>29</v>
      </c>
      <c r="J32" s="4"/>
      <c r="K32" s="4" t="s">
        <v>29</v>
      </c>
      <c r="L32" s="8"/>
      <c r="M32" s="3"/>
      <c r="N32" s="3"/>
    </row>
    <row r="33" spans="1:14" ht="10.5" customHeight="1" x14ac:dyDescent="0.25">
      <c r="A33" s="4" t="s">
        <v>30</v>
      </c>
      <c r="B33" s="4"/>
      <c r="C33" s="4" t="s">
        <v>30</v>
      </c>
      <c r="D33" s="4"/>
      <c r="E33" s="4" t="s">
        <v>30</v>
      </c>
      <c r="F33" s="4"/>
      <c r="G33" s="4" t="s">
        <v>30</v>
      </c>
      <c r="H33" s="4"/>
      <c r="I33" s="4" t="s">
        <v>30</v>
      </c>
      <c r="J33" s="4"/>
      <c r="K33" s="4" t="s">
        <v>30</v>
      </c>
      <c r="L33" s="8"/>
      <c r="M33" s="3"/>
      <c r="N33" s="3"/>
    </row>
    <row r="34" spans="1:14" ht="11.25" customHeight="1" x14ac:dyDescent="0.25">
      <c r="A34" s="18" t="s">
        <v>113</v>
      </c>
      <c r="B34" s="23" t="s">
        <v>116</v>
      </c>
      <c r="C34" s="18" t="s">
        <v>11</v>
      </c>
      <c r="D34" s="20">
        <v>80</v>
      </c>
      <c r="E34" s="18" t="s">
        <v>52</v>
      </c>
      <c r="F34" s="21">
        <v>80</v>
      </c>
      <c r="G34" s="18" t="s">
        <v>334</v>
      </c>
      <c r="H34" s="21">
        <v>80</v>
      </c>
      <c r="I34" s="18" t="s">
        <v>65</v>
      </c>
      <c r="J34" s="20">
        <v>80</v>
      </c>
      <c r="K34" s="31" t="s">
        <v>52</v>
      </c>
      <c r="L34" s="19">
        <v>80</v>
      </c>
      <c r="M34" s="3"/>
      <c r="N34" s="3" t="s">
        <v>83</v>
      </c>
    </row>
    <row r="35" spans="1:14" ht="11.25" customHeight="1" x14ac:dyDescent="0.25">
      <c r="A35" s="18" t="s">
        <v>99</v>
      </c>
      <c r="B35" s="19">
        <v>250</v>
      </c>
      <c r="C35" s="18" t="s">
        <v>43</v>
      </c>
      <c r="D35" s="20">
        <v>250</v>
      </c>
      <c r="E35" s="18" t="s">
        <v>89</v>
      </c>
      <c r="F35" s="20">
        <v>250</v>
      </c>
      <c r="G35" s="18" t="s">
        <v>100</v>
      </c>
      <c r="H35" s="20">
        <v>250</v>
      </c>
      <c r="I35" s="31" t="s">
        <v>9</v>
      </c>
      <c r="J35" s="20">
        <v>250</v>
      </c>
      <c r="K35" s="18" t="s">
        <v>95</v>
      </c>
      <c r="L35" s="19" t="s">
        <v>78</v>
      </c>
      <c r="M35" s="3"/>
      <c r="N35" s="3"/>
    </row>
    <row r="36" spans="1:14" x14ac:dyDescent="0.25">
      <c r="A36" s="18" t="s">
        <v>112</v>
      </c>
      <c r="B36" s="20" t="s">
        <v>48</v>
      </c>
      <c r="C36" s="18" t="s">
        <v>5</v>
      </c>
      <c r="D36" s="20">
        <v>200</v>
      </c>
      <c r="E36" s="18" t="s">
        <v>102</v>
      </c>
      <c r="F36" s="20" t="s">
        <v>48</v>
      </c>
      <c r="G36" s="18" t="s">
        <v>101</v>
      </c>
      <c r="H36" s="20">
        <v>200</v>
      </c>
      <c r="I36" s="18" t="s">
        <v>49</v>
      </c>
      <c r="J36" s="20" t="s">
        <v>356</v>
      </c>
      <c r="K36" s="26" t="s">
        <v>55</v>
      </c>
      <c r="L36" s="19">
        <v>100</v>
      </c>
      <c r="M36" s="3"/>
      <c r="N36" s="3"/>
    </row>
    <row r="37" spans="1:14" ht="12" customHeight="1" x14ac:dyDescent="0.25">
      <c r="A37" s="18" t="s">
        <v>86</v>
      </c>
      <c r="B37" s="20">
        <v>150</v>
      </c>
      <c r="C37" s="18" t="s">
        <v>45</v>
      </c>
      <c r="D37" s="23" t="s">
        <v>47</v>
      </c>
      <c r="E37" s="18" t="s">
        <v>97</v>
      </c>
      <c r="F37" s="20">
        <v>150</v>
      </c>
      <c r="G37" s="18" t="s">
        <v>92</v>
      </c>
      <c r="H37" s="20" t="s">
        <v>36</v>
      </c>
      <c r="I37" s="18" t="s">
        <v>57</v>
      </c>
      <c r="J37" s="20">
        <v>150</v>
      </c>
      <c r="K37" s="26" t="s">
        <v>98</v>
      </c>
      <c r="L37" s="19">
        <v>150</v>
      </c>
      <c r="M37" s="3"/>
      <c r="N37" s="3"/>
    </row>
    <row r="38" spans="1:14" ht="11.25" customHeight="1" x14ac:dyDescent="0.25">
      <c r="A38" s="18" t="s">
        <v>34</v>
      </c>
      <c r="B38" s="20">
        <v>200</v>
      </c>
      <c r="C38" s="18" t="s">
        <v>35</v>
      </c>
      <c r="D38" s="20">
        <v>50</v>
      </c>
      <c r="E38" s="18" t="s">
        <v>50</v>
      </c>
      <c r="F38" s="20">
        <v>200</v>
      </c>
      <c r="G38" s="18" t="s">
        <v>35</v>
      </c>
      <c r="H38" s="20">
        <v>50</v>
      </c>
      <c r="I38" s="18" t="s">
        <v>50</v>
      </c>
      <c r="J38" s="20">
        <v>200</v>
      </c>
      <c r="K38" s="26" t="s">
        <v>44</v>
      </c>
      <c r="L38" s="19">
        <v>200</v>
      </c>
      <c r="M38" s="3"/>
      <c r="N38" s="3"/>
    </row>
    <row r="39" spans="1:14" x14ac:dyDescent="0.25">
      <c r="A39" s="18" t="s">
        <v>35</v>
      </c>
      <c r="B39" s="20">
        <v>50</v>
      </c>
      <c r="C39" s="18" t="s">
        <v>7</v>
      </c>
      <c r="D39" s="20">
        <v>40</v>
      </c>
      <c r="E39" s="18" t="s">
        <v>35</v>
      </c>
      <c r="F39" s="20">
        <v>50</v>
      </c>
      <c r="G39" s="18" t="s">
        <v>7</v>
      </c>
      <c r="H39" s="20">
        <v>40</v>
      </c>
      <c r="I39" s="18" t="s">
        <v>35</v>
      </c>
      <c r="J39" s="20">
        <v>50</v>
      </c>
      <c r="K39" s="18" t="s">
        <v>35</v>
      </c>
      <c r="L39" s="20">
        <v>50</v>
      </c>
      <c r="M39" s="3"/>
      <c r="N39" s="3"/>
    </row>
    <row r="40" spans="1:14" x14ac:dyDescent="0.25">
      <c r="A40" s="18" t="s">
        <v>7</v>
      </c>
      <c r="B40" s="20">
        <v>40</v>
      </c>
      <c r="C40" s="18"/>
      <c r="D40" s="20"/>
      <c r="E40" s="18" t="s">
        <v>7</v>
      </c>
      <c r="F40" s="20">
        <v>50</v>
      </c>
      <c r="G40" s="18"/>
      <c r="H40" s="20"/>
      <c r="I40" s="18" t="s">
        <v>7</v>
      </c>
      <c r="J40" s="19">
        <v>40</v>
      </c>
      <c r="K40" s="18" t="s">
        <v>7</v>
      </c>
      <c r="L40" s="20">
        <v>40</v>
      </c>
      <c r="M40" s="3"/>
      <c r="N40" s="3"/>
    </row>
    <row r="41" spans="1:14" ht="9.75" customHeight="1" x14ac:dyDescent="0.25">
      <c r="A41" s="14" t="s">
        <v>66</v>
      </c>
      <c r="B41" s="15"/>
      <c r="C41" s="14" t="s">
        <v>66</v>
      </c>
      <c r="D41" s="16"/>
      <c r="E41" s="14" t="s">
        <v>66</v>
      </c>
      <c r="F41" s="14"/>
      <c r="G41" s="14"/>
      <c r="H41" s="16"/>
      <c r="I41" s="14" t="s">
        <v>66</v>
      </c>
      <c r="J41" s="16"/>
      <c r="K41" s="14" t="s">
        <v>66</v>
      </c>
      <c r="L41" s="16"/>
      <c r="M41" s="17"/>
    </row>
    <row r="42" spans="1:14" ht="12" customHeight="1" x14ac:dyDescent="0.25">
      <c r="A42" s="18" t="s">
        <v>67</v>
      </c>
      <c r="B42" s="20">
        <v>50</v>
      </c>
      <c r="C42" s="18" t="s">
        <v>68</v>
      </c>
      <c r="D42" s="20">
        <v>50</v>
      </c>
      <c r="E42" s="18" t="s">
        <v>69</v>
      </c>
      <c r="F42" s="19">
        <v>50</v>
      </c>
      <c r="G42" s="18" t="s">
        <v>67</v>
      </c>
      <c r="H42" s="20">
        <v>50</v>
      </c>
      <c r="I42" s="18" t="s">
        <v>69</v>
      </c>
      <c r="J42" s="20">
        <v>50</v>
      </c>
      <c r="K42" s="18" t="s">
        <v>70</v>
      </c>
      <c r="L42" s="20">
        <v>50</v>
      </c>
      <c r="M42" s="17"/>
    </row>
    <row r="43" spans="1:14" ht="12" customHeight="1" thickBot="1" x14ac:dyDescent="0.3">
      <c r="A43" s="29" t="s">
        <v>71</v>
      </c>
      <c r="B43" s="30">
        <v>200</v>
      </c>
      <c r="C43" s="29" t="s">
        <v>72</v>
      </c>
      <c r="D43" s="30">
        <v>200</v>
      </c>
      <c r="E43" s="29" t="s">
        <v>72</v>
      </c>
      <c r="F43" s="33">
        <v>200</v>
      </c>
      <c r="G43" s="29" t="s">
        <v>71</v>
      </c>
      <c r="H43" s="30">
        <v>200</v>
      </c>
      <c r="I43" s="29" t="s">
        <v>72</v>
      </c>
      <c r="J43" s="30">
        <v>200</v>
      </c>
      <c r="K43" s="29" t="s">
        <v>73</v>
      </c>
      <c r="L43" s="30">
        <v>200</v>
      </c>
      <c r="M43" s="17"/>
    </row>
  </sheetData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612"/>
  <sheetViews>
    <sheetView topLeftCell="A582" zoomScale="90" zoomScaleNormal="90" workbookViewId="0">
      <selection sqref="A1:L611"/>
    </sheetView>
  </sheetViews>
  <sheetFormatPr defaultRowHeight="13.2" x14ac:dyDescent="0.25"/>
  <cols>
    <col min="1" max="1" width="7.88671875" customWidth="1"/>
    <col min="2" max="2" width="25.33203125" customWidth="1"/>
    <col min="3" max="3" width="7" customWidth="1"/>
    <col min="4" max="4" width="31.109375" customWidth="1"/>
    <col min="5" max="5" width="10.33203125" customWidth="1"/>
    <col min="6" max="6" width="9" customWidth="1"/>
    <col min="7" max="8" width="9.109375" customWidth="1"/>
    <col min="9" max="9" width="9.6640625" customWidth="1"/>
    <col min="10" max="10" width="9.5546875" customWidth="1"/>
    <col min="11" max="12" width="0" hidden="1" customWidth="1"/>
  </cols>
  <sheetData>
    <row r="1" spans="1:216" ht="20.25" customHeight="1" x14ac:dyDescent="0.3">
      <c r="A1" s="217" t="s">
        <v>314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216" ht="21.75" customHeight="1" x14ac:dyDescent="0.25">
      <c r="A2" s="218" t="s">
        <v>389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216" s="37" customFormat="1" ht="23.25" customHeight="1" x14ac:dyDescent="0.25">
      <c r="A3" s="219" t="s">
        <v>118</v>
      </c>
      <c r="B3" s="219" t="s">
        <v>119</v>
      </c>
      <c r="C3" s="219" t="s">
        <v>120</v>
      </c>
      <c r="D3" s="219" t="s">
        <v>121</v>
      </c>
      <c r="E3" s="221" t="s">
        <v>122</v>
      </c>
      <c r="F3" s="222"/>
      <c r="G3" s="223" t="s">
        <v>123</v>
      </c>
      <c r="H3" s="223"/>
      <c r="I3" s="223"/>
      <c r="J3" s="224" t="s">
        <v>124</v>
      </c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</row>
    <row r="4" spans="1:216" s="37" customFormat="1" ht="29.25" customHeight="1" x14ac:dyDescent="0.25">
      <c r="A4" s="220"/>
      <c r="B4" s="220"/>
      <c r="C4" s="220"/>
      <c r="D4" s="220"/>
      <c r="E4" s="38" t="s">
        <v>125</v>
      </c>
      <c r="F4" s="39" t="s">
        <v>126</v>
      </c>
      <c r="G4" s="40" t="s">
        <v>127</v>
      </c>
      <c r="H4" s="40" t="s">
        <v>128</v>
      </c>
      <c r="I4" s="40" t="s">
        <v>129</v>
      </c>
      <c r="J4" s="22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s="37" customFormat="1" ht="17.25" customHeight="1" x14ac:dyDescent="0.3">
      <c r="A5" s="215" t="s">
        <v>130</v>
      </c>
      <c r="B5" s="215"/>
      <c r="C5" s="215"/>
      <c r="D5" s="215"/>
      <c r="E5" s="215"/>
      <c r="F5" s="215"/>
      <c r="G5" s="41"/>
      <c r="H5" s="41"/>
      <c r="I5" s="41"/>
      <c r="J5" s="41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s="37" customFormat="1" ht="17.25" customHeight="1" x14ac:dyDescent="0.25">
      <c r="A6" s="225" t="s">
        <v>131</v>
      </c>
      <c r="B6" s="225"/>
      <c r="C6" s="225"/>
      <c r="D6" s="42"/>
      <c r="E6" s="42"/>
      <c r="F6" s="42"/>
      <c r="G6" s="43"/>
      <c r="H6" s="43"/>
      <c r="I6" s="43"/>
      <c r="J6" s="43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37" customFormat="1" ht="15" customHeight="1" x14ac:dyDescent="0.25">
      <c r="A7" s="44">
        <v>173</v>
      </c>
      <c r="B7" s="44" t="s">
        <v>132</v>
      </c>
      <c r="C7" s="44">
        <v>200</v>
      </c>
      <c r="D7" s="44" t="s">
        <v>133</v>
      </c>
      <c r="E7" s="44">
        <v>100</v>
      </c>
      <c r="F7" s="44">
        <v>100</v>
      </c>
      <c r="G7" s="45">
        <v>7.8</v>
      </c>
      <c r="H7" s="45">
        <v>9.4499999999999993</v>
      </c>
      <c r="I7" s="45">
        <v>35.799999999999997</v>
      </c>
      <c r="J7" s="45">
        <v>282.95999999999998</v>
      </c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</row>
    <row r="8" spans="1:216" s="37" customFormat="1" ht="24.75" customHeight="1" x14ac:dyDescent="0.25">
      <c r="A8" s="46" t="s">
        <v>134</v>
      </c>
      <c r="B8" s="44"/>
      <c r="C8" s="44"/>
      <c r="D8" s="46" t="s">
        <v>135</v>
      </c>
      <c r="E8" s="44" t="s">
        <v>136</v>
      </c>
      <c r="F8" s="44" t="s">
        <v>136</v>
      </c>
      <c r="G8" s="47"/>
      <c r="H8" s="47"/>
      <c r="I8" s="47"/>
      <c r="J8" s="47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</row>
    <row r="9" spans="1:216" s="37" customFormat="1" ht="15" customHeight="1" x14ac:dyDescent="0.25">
      <c r="A9" s="44"/>
      <c r="B9" s="44"/>
      <c r="C9" s="44"/>
      <c r="D9" s="44" t="s">
        <v>137</v>
      </c>
      <c r="E9" s="44">
        <v>5</v>
      </c>
      <c r="F9" s="44">
        <v>5</v>
      </c>
      <c r="G9" s="47"/>
      <c r="H9" s="47"/>
      <c r="I9" s="47"/>
      <c r="J9" s="47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</row>
    <row r="10" spans="1:216" s="37" customFormat="1" ht="14.25" customHeight="1" x14ac:dyDescent="0.25">
      <c r="A10" s="44"/>
      <c r="B10" s="44"/>
      <c r="C10" s="44"/>
      <c r="D10" s="44" t="s">
        <v>138</v>
      </c>
      <c r="E10" s="44">
        <v>60</v>
      </c>
      <c r="F10" s="44">
        <v>60</v>
      </c>
      <c r="G10" s="47"/>
      <c r="H10" s="47"/>
      <c r="I10" s="47"/>
      <c r="J10" s="47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</row>
    <row r="11" spans="1:216" s="37" customFormat="1" ht="14.25" customHeight="1" x14ac:dyDescent="0.25">
      <c r="A11" s="44"/>
      <c r="B11" s="44"/>
      <c r="C11" s="44"/>
      <c r="D11" s="44" t="s">
        <v>139</v>
      </c>
      <c r="E11" s="44">
        <v>6</v>
      </c>
      <c r="F11" s="44">
        <v>6</v>
      </c>
      <c r="G11" s="47"/>
      <c r="H11" s="47"/>
      <c r="I11" s="47"/>
      <c r="J11" s="47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</row>
    <row r="12" spans="1:216" s="37" customFormat="1" ht="14.25" customHeight="1" x14ac:dyDescent="0.25">
      <c r="A12" s="44">
        <v>301</v>
      </c>
      <c r="B12" s="44" t="s">
        <v>140</v>
      </c>
      <c r="C12" s="44">
        <v>65</v>
      </c>
      <c r="D12" s="44" t="s">
        <v>141</v>
      </c>
      <c r="E12" s="44">
        <v>46</v>
      </c>
      <c r="F12" s="44">
        <v>40</v>
      </c>
      <c r="G12" s="45">
        <v>5.6</v>
      </c>
      <c r="H12" s="45">
        <v>8.6999999999999993</v>
      </c>
      <c r="I12" s="45">
        <v>1.5</v>
      </c>
      <c r="J12" s="45">
        <v>106</v>
      </c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37" customFormat="1" ht="14.25" customHeight="1" x14ac:dyDescent="0.25">
      <c r="A13" s="44"/>
      <c r="B13" s="44"/>
      <c r="C13" s="44"/>
      <c r="D13" s="44" t="s">
        <v>133</v>
      </c>
      <c r="E13" s="44">
        <v>25</v>
      </c>
      <c r="F13" s="44">
        <v>25</v>
      </c>
      <c r="G13" s="45"/>
      <c r="H13" s="45"/>
      <c r="I13" s="45"/>
      <c r="J13" s="45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37" customFormat="1" ht="14.25" customHeight="1" x14ac:dyDescent="0.25">
      <c r="A14" s="44"/>
      <c r="B14" s="44"/>
      <c r="C14" s="44"/>
      <c r="D14" s="44" t="s">
        <v>8</v>
      </c>
      <c r="E14" s="44">
        <v>2.5</v>
      </c>
      <c r="F14" s="44">
        <v>2.5</v>
      </c>
      <c r="G14" s="45"/>
      <c r="H14" s="45"/>
      <c r="I14" s="45"/>
      <c r="J14" s="45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 s="37" customFormat="1" ht="15" customHeight="1" x14ac:dyDescent="0.25">
      <c r="A15" s="48">
        <v>501</v>
      </c>
      <c r="B15" s="48" t="s">
        <v>13</v>
      </c>
      <c r="C15" s="48">
        <v>200</v>
      </c>
      <c r="D15" s="48" t="s">
        <v>142</v>
      </c>
      <c r="E15" s="48">
        <v>5</v>
      </c>
      <c r="F15" s="48">
        <v>5</v>
      </c>
      <c r="G15" s="49">
        <v>3.2</v>
      </c>
      <c r="H15" s="49">
        <v>2.7</v>
      </c>
      <c r="I15" s="49">
        <v>15.9</v>
      </c>
      <c r="J15" s="49">
        <v>79</v>
      </c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</row>
    <row r="16" spans="1:216" s="37" customFormat="1" ht="13.5" customHeight="1" x14ac:dyDescent="0.25">
      <c r="A16" s="44"/>
      <c r="B16" s="44"/>
      <c r="C16" s="44"/>
      <c r="D16" s="44" t="s">
        <v>133</v>
      </c>
      <c r="E16" s="44">
        <v>100</v>
      </c>
      <c r="F16" s="44">
        <v>100</v>
      </c>
      <c r="G16" s="50"/>
      <c r="H16" s="50"/>
      <c r="I16" s="50"/>
      <c r="J16" s="43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</row>
    <row r="17" spans="1:216" s="37" customFormat="1" x14ac:dyDescent="0.25">
      <c r="A17" s="44"/>
      <c r="B17" s="44"/>
      <c r="C17" s="44"/>
      <c r="D17" s="44" t="s">
        <v>138</v>
      </c>
      <c r="E17" s="44">
        <v>120</v>
      </c>
      <c r="F17" s="44">
        <v>120</v>
      </c>
      <c r="G17" s="51"/>
      <c r="H17" s="51"/>
      <c r="I17" s="51"/>
      <c r="J17" s="51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</row>
    <row r="18" spans="1:216" s="37" customFormat="1" ht="14.25" customHeight="1" x14ac:dyDescent="0.25">
      <c r="A18" s="44"/>
      <c r="B18" s="44"/>
      <c r="C18" s="44"/>
      <c r="D18" s="44" t="s">
        <v>139</v>
      </c>
      <c r="E18" s="44">
        <v>10</v>
      </c>
      <c r="F18" s="44">
        <v>10</v>
      </c>
      <c r="G18" s="51"/>
      <c r="H18" s="51"/>
      <c r="I18" s="51"/>
      <c r="J18" s="51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x14ac:dyDescent="0.25">
      <c r="A19" s="44">
        <v>108</v>
      </c>
      <c r="B19" s="44" t="s">
        <v>143</v>
      </c>
      <c r="C19" s="44">
        <v>50</v>
      </c>
      <c r="D19" s="44" t="s">
        <v>144</v>
      </c>
      <c r="E19" s="44">
        <v>40</v>
      </c>
      <c r="F19" s="44">
        <v>40</v>
      </c>
      <c r="G19" s="49">
        <v>3.8</v>
      </c>
      <c r="H19" s="49">
        <v>0.4</v>
      </c>
      <c r="I19" s="49">
        <v>24.5</v>
      </c>
      <c r="J19" s="49">
        <v>117.5</v>
      </c>
    </row>
    <row r="20" spans="1:216" s="37" customFormat="1" ht="15" customHeight="1" x14ac:dyDescent="0.25">
      <c r="A20" s="44">
        <v>105</v>
      </c>
      <c r="B20" s="44" t="s">
        <v>315</v>
      </c>
      <c r="C20" s="44" t="s">
        <v>115</v>
      </c>
      <c r="D20" s="44" t="s">
        <v>145</v>
      </c>
      <c r="E20" s="44">
        <v>15</v>
      </c>
      <c r="F20" s="44">
        <v>15</v>
      </c>
      <c r="G20" s="45">
        <v>6.45</v>
      </c>
      <c r="H20" s="45">
        <v>14.77</v>
      </c>
      <c r="I20" s="45">
        <v>0.08</v>
      </c>
      <c r="J20" s="45">
        <v>142.6</v>
      </c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</row>
    <row r="21" spans="1:216" s="37" customFormat="1" ht="13.8" x14ac:dyDescent="0.3">
      <c r="A21" s="197" t="s">
        <v>147</v>
      </c>
      <c r="B21" s="198"/>
      <c r="C21" s="198"/>
      <c r="D21" s="198"/>
      <c r="E21" s="198"/>
      <c r="F21" s="199"/>
      <c r="G21" s="55">
        <f>SUM(G7:G20)</f>
        <v>26.849999999999998</v>
      </c>
      <c r="H21" s="55">
        <f>SUM(H7:H20)</f>
        <v>36.019999999999996</v>
      </c>
      <c r="I21" s="55">
        <f>SUM(I7:I20)</f>
        <v>77.779999999999987</v>
      </c>
      <c r="J21" s="55">
        <f>SUM(J7:J20)</f>
        <v>728.06000000000006</v>
      </c>
    </row>
    <row r="22" spans="1:216" s="37" customFormat="1" ht="18" customHeight="1" x14ac:dyDescent="0.25">
      <c r="A22" s="203" t="s">
        <v>148</v>
      </c>
      <c r="B22" s="203"/>
      <c r="C22" s="203"/>
      <c r="D22" s="56"/>
      <c r="E22" s="56"/>
      <c r="F22" s="56"/>
      <c r="G22" s="50"/>
      <c r="H22" s="50"/>
      <c r="I22" s="50"/>
      <c r="J22" s="50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</row>
    <row r="23" spans="1:216" ht="12.75" customHeight="1" x14ac:dyDescent="0.25">
      <c r="A23" s="44">
        <v>22</v>
      </c>
      <c r="B23" s="44" t="s">
        <v>31</v>
      </c>
      <c r="C23" s="44">
        <v>80</v>
      </c>
      <c r="D23" s="44" t="s">
        <v>247</v>
      </c>
      <c r="E23" s="44">
        <v>86</v>
      </c>
      <c r="F23" s="44">
        <v>72.8</v>
      </c>
      <c r="G23" s="45">
        <v>0.8</v>
      </c>
      <c r="H23" s="45">
        <v>8.08</v>
      </c>
      <c r="I23" s="45">
        <v>2.72</v>
      </c>
      <c r="J23" s="45">
        <v>87.2</v>
      </c>
    </row>
    <row r="24" spans="1:216" ht="12.75" customHeight="1" x14ac:dyDescent="0.25">
      <c r="A24" s="71"/>
      <c r="B24" s="44"/>
      <c r="C24" s="71"/>
      <c r="D24" s="44" t="s">
        <v>156</v>
      </c>
      <c r="E24" s="44">
        <v>8</v>
      </c>
      <c r="F24" s="44">
        <v>8</v>
      </c>
      <c r="G24" s="100"/>
      <c r="H24" s="100"/>
      <c r="I24" s="100"/>
      <c r="J24" s="100"/>
    </row>
    <row r="25" spans="1:216" s="116" customFormat="1" x14ac:dyDescent="0.25">
      <c r="A25" s="44">
        <v>128</v>
      </c>
      <c r="B25" s="108" t="s">
        <v>248</v>
      </c>
      <c r="C25" s="44">
        <v>250</v>
      </c>
      <c r="D25" s="44" t="s">
        <v>231</v>
      </c>
      <c r="E25" s="44">
        <v>50</v>
      </c>
      <c r="F25" s="44">
        <v>40</v>
      </c>
      <c r="G25" s="45">
        <v>1.83</v>
      </c>
      <c r="H25" s="45">
        <v>5</v>
      </c>
      <c r="I25" s="45">
        <v>10.7</v>
      </c>
      <c r="J25" s="45">
        <v>95</v>
      </c>
    </row>
    <row r="26" spans="1:216" s="116" customFormat="1" x14ac:dyDescent="0.25">
      <c r="A26" s="44"/>
      <c r="B26" s="44" t="s">
        <v>249</v>
      </c>
      <c r="C26" s="44"/>
      <c r="D26" s="44" t="s">
        <v>199</v>
      </c>
      <c r="E26" s="44">
        <v>25</v>
      </c>
      <c r="F26" s="44">
        <v>20</v>
      </c>
      <c r="G26" s="100"/>
      <c r="H26" s="100"/>
      <c r="I26" s="100"/>
      <c r="J26" s="100"/>
    </row>
    <row r="27" spans="1:216" s="116" customFormat="1" x14ac:dyDescent="0.25">
      <c r="A27" s="44"/>
      <c r="B27" s="44"/>
      <c r="C27" s="44"/>
      <c r="D27" s="44" t="s">
        <v>153</v>
      </c>
      <c r="E27" s="44">
        <v>27</v>
      </c>
      <c r="F27" s="44">
        <v>20</v>
      </c>
      <c r="G27" s="100"/>
      <c r="H27" s="100"/>
      <c r="I27" s="100"/>
      <c r="J27" s="100"/>
    </row>
    <row r="28" spans="1:216" s="116" customFormat="1" x14ac:dyDescent="0.25">
      <c r="A28" s="44"/>
      <c r="B28" s="44"/>
      <c r="C28" s="44"/>
      <c r="D28" s="44" t="s">
        <v>150</v>
      </c>
      <c r="E28" s="44">
        <v>16</v>
      </c>
      <c r="F28" s="44">
        <v>13</v>
      </c>
      <c r="G28" s="100"/>
      <c r="H28" s="100"/>
      <c r="I28" s="100"/>
      <c r="J28" s="100"/>
    </row>
    <row r="29" spans="1:216" s="116" customFormat="1" x14ac:dyDescent="0.25">
      <c r="A29" s="44"/>
      <c r="B29" s="44"/>
      <c r="C29" s="44"/>
      <c r="D29" s="44" t="s">
        <v>155</v>
      </c>
      <c r="E29" s="44">
        <v>12</v>
      </c>
      <c r="F29" s="44">
        <v>10</v>
      </c>
      <c r="G29" s="100"/>
      <c r="H29" s="100"/>
      <c r="I29" s="100"/>
      <c r="J29" s="100"/>
    </row>
    <row r="30" spans="1:216" s="116" customFormat="1" x14ac:dyDescent="0.25">
      <c r="A30" s="44"/>
      <c r="B30" s="44"/>
      <c r="C30" s="44"/>
      <c r="D30" s="44" t="s">
        <v>290</v>
      </c>
      <c r="E30" s="44">
        <v>7.5</v>
      </c>
      <c r="F30" s="44">
        <v>7.5</v>
      </c>
      <c r="G30" s="100"/>
      <c r="H30" s="100"/>
      <c r="I30" s="100"/>
      <c r="J30" s="100"/>
    </row>
    <row r="31" spans="1:216" s="116" customFormat="1" x14ac:dyDescent="0.25">
      <c r="A31" s="44"/>
      <c r="B31" s="44"/>
      <c r="C31" s="44"/>
      <c r="D31" s="44" t="s">
        <v>139</v>
      </c>
      <c r="E31" s="44">
        <v>2.5</v>
      </c>
      <c r="F31" s="44">
        <v>2.5</v>
      </c>
      <c r="G31" s="100"/>
      <c r="H31" s="100"/>
      <c r="I31" s="100"/>
      <c r="J31" s="100"/>
    </row>
    <row r="32" spans="1:216" s="116" customFormat="1" x14ac:dyDescent="0.25">
      <c r="A32" s="44"/>
      <c r="B32" s="44"/>
      <c r="C32" s="44"/>
      <c r="D32" s="44" t="s">
        <v>156</v>
      </c>
      <c r="E32" s="44">
        <v>5</v>
      </c>
      <c r="F32" s="44">
        <v>5</v>
      </c>
      <c r="G32" s="100"/>
      <c r="H32" s="100"/>
      <c r="I32" s="100"/>
      <c r="J32" s="100"/>
    </row>
    <row r="33" spans="1:216" s="37" customFormat="1" x14ac:dyDescent="0.25">
      <c r="A33" s="44">
        <v>465</v>
      </c>
      <c r="B33" s="44" t="s">
        <v>159</v>
      </c>
      <c r="C33" s="44" t="s">
        <v>48</v>
      </c>
      <c r="D33" s="44" t="s">
        <v>160</v>
      </c>
      <c r="E33" s="62">
        <v>42</v>
      </c>
      <c r="F33" s="62">
        <v>38</v>
      </c>
      <c r="G33" s="45">
        <v>18</v>
      </c>
      <c r="H33" s="45">
        <v>13.8</v>
      </c>
      <c r="I33" s="45">
        <v>4.5</v>
      </c>
      <c r="J33" s="45">
        <v>177.6</v>
      </c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</row>
    <row r="34" spans="1:216" s="37" customFormat="1" x14ac:dyDescent="0.25">
      <c r="A34" s="44" t="s">
        <v>161</v>
      </c>
      <c r="B34" s="44"/>
      <c r="C34" s="44"/>
      <c r="D34" s="44" t="s">
        <v>162</v>
      </c>
      <c r="E34" s="62">
        <v>11</v>
      </c>
      <c r="F34" s="62">
        <v>11</v>
      </c>
      <c r="G34" s="45"/>
      <c r="H34" s="45"/>
      <c r="I34" s="45"/>
      <c r="J34" s="45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</row>
    <row r="35" spans="1:216" s="37" customFormat="1" x14ac:dyDescent="0.25">
      <c r="A35" s="44"/>
      <c r="B35" s="44"/>
      <c r="C35" s="44"/>
      <c r="D35" s="44" t="s">
        <v>149</v>
      </c>
      <c r="E35" s="62">
        <v>25</v>
      </c>
      <c r="F35" s="62">
        <v>21</v>
      </c>
      <c r="G35" s="45"/>
      <c r="H35" s="45"/>
      <c r="I35" s="45"/>
      <c r="J35" s="4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</row>
    <row r="36" spans="1:216" s="37" customFormat="1" x14ac:dyDescent="0.25">
      <c r="A36" s="44"/>
      <c r="B36" s="44"/>
      <c r="C36" s="44"/>
      <c r="D36" s="44" t="s">
        <v>163</v>
      </c>
      <c r="E36" s="62">
        <v>5.5</v>
      </c>
      <c r="F36" s="62">
        <v>5.5</v>
      </c>
      <c r="G36" s="45"/>
      <c r="H36" s="45"/>
      <c r="I36" s="45"/>
      <c r="J36" s="45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</row>
    <row r="37" spans="1:216" s="37" customFormat="1" x14ac:dyDescent="0.25">
      <c r="A37" s="44"/>
      <c r="B37" s="44"/>
      <c r="C37" s="44"/>
      <c r="D37" s="44" t="s">
        <v>164</v>
      </c>
      <c r="E37" s="62" t="s">
        <v>165</v>
      </c>
      <c r="F37" s="62">
        <v>14</v>
      </c>
      <c r="G37" s="45"/>
      <c r="H37" s="45"/>
      <c r="I37" s="45"/>
      <c r="J37" s="45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</row>
    <row r="38" spans="1:216" s="37" customFormat="1" x14ac:dyDescent="0.25">
      <c r="A38" s="44">
        <v>454</v>
      </c>
      <c r="B38" s="44"/>
      <c r="C38" s="44"/>
      <c r="D38" s="44" t="s">
        <v>166</v>
      </c>
      <c r="E38" s="63"/>
      <c r="F38" s="63">
        <v>50</v>
      </c>
      <c r="G38" s="49">
        <v>0.59</v>
      </c>
      <c r="H38" s="49">
        <v>2.06</v>
      </c>
      <c r="I38" s="49">
        <v>3.7</v>
      </c>
      <c r="J38" s="49">
        <v>35.799999999999997</v>
      </c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</row>
    <row r="39" spans="1:216" s="37" customFormat="1" x14ac:dyDescent="0.25">
      <c r="A39" s="44">
        <v>291</v>
      </c>
      <c r="B39" s="44" t="s">
        <v>167</v>
      </c>
      <c r="C39" s="44">
        <v>150</v>
      </c>
      <c r="D39" s="44" t="s">
        <v>168</v>
      </c>
      <c r="E39" s="44">
        <v>51</v>
      </c>
      <c r="F39" s="44">
        <v>51</v>
      </c>
      <c r="G39" s="45">
        <v>5.66</v>
      </c>
      <c r="H39" s="45">
        <v>0.68</v>
      </c>
      <c r="I39" s="45">
        <v>29.04</v>
      </c>
      <c r="J39" s="45">
        <v>145</v>
      </c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</row>
    <row r="40" spans="1:216" s="37" customFormat="1" x14ac:dyDescent="0.25">
      <c r="A40" s="44"/>
      <c r="B40" s="44"/>
      <c r="C40" s="44"/>
      <c r="D40" s="44" t="s">
        <v>8</v>
      </c>
      <c r="E40" s="44">
        <v>7</v>
      </c>
      <c r="F40" s="44">
        <v>7</v>
      </c>
      <c r="G40" s="45"/>
      <c r="H40" s="45"/>
      <c r="I40" s="45"/>
      <c r="J40" s="45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</row>
    <row r="41" spans="1:216" s="37" customFormat="1" x14ac:dyDescent="0.25">
      <c r="A41" s="65">
        <v>507</v>
      </c>
      <c r="B41" s="65" t="s">
        <v>169</v>
      </c>
      <c r="C41" s="65">
        <v>200</v>
      </c>
      <c r="D41" s="65" t="s">
        <v>170</v>
      </c>
      <c r="E41" s="65">
        <v>45.4</v>
      </c>
      <c r="F41" s="65">
        <v>40</v>
      </c>
      <c r="G41" s="64">
        <v>0.5</v>
      </c>
      <c r="H41" s="64">
        <v>0.2</v>
      </c>
      <c r="I41" s="64">
        <v>23.1</v>
      </c>
      <c r="J41" s="64">
        <v>96</v>
      </c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</row>
    <row r="42" spans="1:216" s="37" customFormat="1" ht="13.5" customHeight="1" x14ac:dyDescent="0.25">
      <c r="A42" s="66"/>
      <c r="B42" s="65"/>
      <c r="C42" s="65"/>
      <c r="D42" s="65" t="s">
        <v>139</v>
      </c>
      <c r="E42" s="65">
        <v>15</v>
      </c>
      <c r="F42" s="65">
        <v>15</v>
      </c>
      <c r="G42" s="67"/>
      <c r="H42" s="67"/>
      <c r="I42" s="67"/>
      <c r="J42" s="67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</row>
    <row r="43" spans="1:216" s="37" customFormat="1" x14ac:dyDescent="0.25">
      <c r="A43" s="66"/>
      <c r="B43" s="65"/>
      <c r="C43" s="65"/>
      <c r="D43" s="65" t="s">
        <v>138</v>
      </c>
      <c r="E43" s="65">
        <v>162</v>
      </c>
      <c r="F43" s="65">
        <v>162</v>
      </c>
      <c r="G43" s="67"/>
      <c r="H43" s="67"/>
      <c r="I43" s="67"/>
      <c r="J43" s="67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</row>
    <row r="44" spans="1:216" s="37" customFormat="1" x14ac:dyDescent="0.25">
      <c r="A44" s="61"/>
      <c r="B44" s="44"/>
      <c r="C44" s="44"/>
      <c r="D44" s="44" t="s">
        <v>171</v>
      </c>
      <c r="E44" s="44">
        <v>42</v>
      </c>
      <c r="F44" s="44">
        <v>40</v>
      </c>
      <c r="G44" s="43"/>
      <c r="H44" s="43"/>
      <c r="I44" s="43"/>
      <c r="J44" s="43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</row>
    <row r="45" spans="1:216" x14ac:dyDescent="0.25">
      <c r="A45" s="44">
        <v>108</v>
      </c>
      <c r="B45" s="44" t="s">
        <v>143</v>
      </c>
      <c r="C45" s="44">
        <v>40</v>
      </c>
      <c r="D45" s="44" t="s">
        <v>144</v>
      </c>
      <c r="E45" s="44">
        <v>40</v>
      </c>
      <c r="F45" s="44">
        <v>40</v>
      </c>
      <c r="G45" s="49">
        <v>3.04</v>
      </c>
      <c r="H45" s="49">
        <v>0.32</v>
      </c>
      <c r="I45" s="49">
        <v>19.600000000000001</v>
      </c>
      <c r="J45" s="49">
        <v>94</v>
      </c>
    </row>
    <row r="46" spans="1:216" x14ac:dyDescent="0.25">
      <c r="A46" s="44">
        <v>109</v>
      </c>
      <c r="B46" s="44" t="s">
        <v>172</v>
      </c>
      <c r="C46" s="44">
        <v>50</v>
      </c>
      <c r="D46" s="44" t="s">
        <v>173</v>
      </c>
      <c r="E46" s="44">
        <v>50</v>
      </c>
      <c r="F46" s="44">
        <v>50</v>
      </c>
      <c r="G46" s="45">
        <v>3.3</v>
      </c>
      <c r="H46" s="45">
        <v>0.6</v>
      </c>
      <c r="I46" s="45">
        <v>16.7</v>
      </c>
      <c r="J46" s="45">
        <v>87</v>
      </c>
    </row>
    <row r="47" spans="1:216" ht="13.8" x14ac:dyDescent="0.3">
      <c r="A47" s="203" t="s">
        <v>174</v>
      </c>
      <c r="B47" s="203"/>
      <c r="C47" s="203"/>
      <c r="D47" s="203"/>
      <c r="E47" s="203"/>
      <c r="F47" s="203"/>
      <c r="G47" s="55">
        <f>SUM(G23:G46)</f>
        <v>33.72</v>
      </c>
      <c r="H47" s="55">
        <f>SUM(H23:H46)</f>
        <v>30.740000000000002</v>
      </c>
      <c r="I47" s="55">
        <f>SUM(I23:I46)</f>
        <v>110.05999999999999</v>
      </c>
      <c r="J47" s="55">
        <f>SUM(J23:J46)</f>
        <v>817.59999999999991</v>
      </c>
    </row>
    <row r="48" spans="1:216" x14ac:dyDescent="0.25">
      <c r="A48" s="68"/>
      <c r="B48" s="68" t="s">
        <v>175</v>
      </c>
      <c r="C48" s="68"/>
      <c r="D48" s="68"/>
      <c r="E48" s="68"/>
      <c r="F48" s="69"/>
      <c r="G48" s="70"/>
      <c r="H48" s="70"/>
      <c r="I48" s="70"/>
      <c r="J48" s="70"/>
    </row>
    <row r="49" spans="1:10" x14ac:dyDescent="0.25">
      <c r="A49" s="68"/>
      <c r="B49" s="44" t="s">
        <v>70</v>
      </c>
      <c r="C49" s="44">
        <v>50</v>
      </c>
      <c r="D49" s="44" t="s">
        <v>176</v>
      </c>
      <c r="E49" s="71"/>
      <c r="F49" s="72">
        <v>50</v>
      </c>
      <c r="G49" s="73">
        <v>1.7</v>
      </c>
      <c r="H49" s="73">
        <v>2.9</v>
      </c>
      <c r="I49" s="73">
        <v>27.2</v>
      </c>
      <c r="J49" s="73">
        <v>138</v>
      </c>
    </row>
    <row r="50" spans="1:10" x14ac:dyDescent="0.25">
      <c r="A50" s="68"/>
      <c r="B50" s="44" t="s">
        <v>71</v>
      </c>
      <c r="C50" s="44">
        <v>200</v>
      </c>
      <c r="D50" s="44" t="s">
        <v>177</v>
      </c>
      <c r="E50" s="71"/>
      <c r="F50" s="72">
        <v>200</v>
      </c>
      <c r="G50" s="70">
        <v>1</v>
      </c>
      <c r="H50" s="70">
        <v>0.2</v>
      </c>
      <c r="I50" s="70">
        <v>0.2</v>
      </c>
      <c r="J50" s="70">
        <v>92</v>
      </c>
    </row>
    <row r="51" spans="1:10" x14ac:dyDescent="0.25">
      <c r="A51" s="68"/>
      <c r="B51" s="68"/>
      <c r="C51" s="212" t="s">
        <v>178</v>
      </c>
      <c r="D51" s="213"/>
      <c r="E51" s="214"/>
      <c r="F51" s="69"/>
      <c r="G51" s="70">
        <f>SUM(G49:G50)</f>
        <v>2.7</v>
      </c>
      <c r="H51" s="70">
        <f>SUM(H49:H50)</f>
        <v>3.1</v>
      </c>
      <c r="I51" s="70">
        <f>SUM(I49:I50)</f>
        <v>27.4</v>
      </c>
      <c r="J51" s="70">
        <f>SUM(J49:J50)</f>
        <v>230</v>
      </c>
    </row>
    <row r="52" spans="1:10" ht="13.8" x14ac:dyDescent="0.3">
      <c r="A52" s="68"/>
      <c r="B52" s="68"/>
      <c r="C52" s="68"/>
      <c r="D52" s="68"/>
      <c r="E52" s="68"/>
      <c r="F52" s="69"/>
      <c r="G52" s="70"/>
      <c r="H52" s="70"/>
      <c r="I52" s="70"/>
      <c r="J52" s="55"/>
    </row>
    <row r="53" spans="1:10" ht="18.75" customHeight="1" x14ac:dyDescent="0.3">
      <c r="A53" s="197" t="s">
        <v>179</v>
      </c>
      <c r="B53" s="198"/>
      <c r="C53" s="198"/>
      <c r="D53" s="198"/>
      <c r="E53" s="198"/>
      <c r="F53" s="199"/>
      <c r="G53" s="74">
        <f>SUM(G21+G47+G51)</f>
        <v>63.269999999999996</v>
      </c>
      <c r="H53" s="74">
        <f>SUM(H21+H47+H51)</f>
        <v>69.859999999999985</v>
      </c>
      <c r="I53" s="74">
        <f>SUM(I21+I47+I51)</f>
        <v>215.23999999999998</v>
      </c>
      <c r="J53" s="74">
        <f>SUM(J21+J47+J51)</f>
        <v>1775.6599999999999</v>
      </c>
    </row>
    <row r="54" spans="1:10" ht="15.6" x14ac:dyDescent="0.3">
      <c r="A54" s="200" t="s">
        <v>180</v>
      </c>
      <c r="B54" s="201"/>
      <c r="C54" s="201"/>
      <c r="D54" s="201"/>
      <c r="E54" s="201"/>
      <c r="F54" s="202"/>
      <c r="G54" s="75"/>
      <c r="H54" s="75"/>
      <c r="I54" s="75"/>
      <c r="J54" s="75"/>
    </row>
    <row r="55" spans="1:10" x14ac:dyDescent="0.25">
      <c r="A55" s="203" t="s">
        <v>181</v>
      </c>
      <c r="B55" s="203"/>
      <c r="C55" s="203"/>
      <c r="D55" s="44"/>
      <c r="E55" s="44"/>
      <c r="F55" s="44"/>
      <c r="G55" s="50"/>
      <c r="H55" s="50"/>
      <c r="I55" s="50"/>
      <c r="J55" s="50"/>
    </row>
    <row r="56" spans="1:10" x14ac:dyDescent="0.25">
      <c r="A56" s="44">
        <v>106</v>
      </c>
      <c r="B56" s="44" t="s">
        <v>182</v>
      </c>
      <c r="C56" s="65">
        <v>50</v>
      </c>
      <c r="D56" s="44" t="s">
        <v>183</v>
      </c>
      <c r="E56" s="44">
        <v>53</v>
      </c>
      <c r="F56" s="44">
        <v>50</v>
      </c>
      <c r="G56" s="45">
        <v>0.4</v>
      </c>
      <c r="H56" s="45">
        <v>0.05</v>
      </c>
      <c r="I56" s="45">
        <v>1.25</v>
      </c>
      <c r="J56" s="45">
        <v>7</v>
      </c>
    </row>
    <row r="57" spans="1:10" x14ac:dyDescent="0.25">
      <c r="A57" s="48">
        <v>265</v>
      </c>
      <c r="B57" s="48" t="s">
        <v>228</v>
      </c>
      <c r="C57" s="48" t="s">
        <v>63</v>
      </c>
      <c r="D57" s="44" t="s">
        <v>219</v>
      </c>
      <c r="E57" s="76" t="s">
        <v>229</v>
      </c>
      <c r="F57" s="77" t="s">
        <v>221</v>
      </c>
      <c r="G57" s="45">
        <v>15.12</v>
      </c>
      <c r="H57" s="45">
        <v>14.88</v>
      </c>
      <c r="I57" s="45">
        <v>39.36</v>
      </c>
      <c r="J57" s="45">
        <v>352</v>
      </c>
    </row>
    <row r="58" spans="1:10" x14ac:dyDescent="0.25">
      <c r="A58" s="48"/>
      <c r="B58" s="48"/>
      <c r="C58" s="48"/>
      <c r="D58" s="44" t="s">
        <v>197</v>
      </c>
      <c r="E58" s="44">
        <v>51</v>
      </c>
      <c r="F58" s="44">
        <v>51</v>
      </c>
      <c r="G58" s="51"/>
      <c r="H58" s="51"/>
      <c r="I58" s="51"/>
      <c r="J58" s="51"/>
    </row>
    <row r="59" spans="1:10" x14ac:dyDescent="0.25">
      <c r="A59" s="48"/>
      <c r="B59" s="48"/>
      <c r="C59" s="48"/>
      <c r="D59" s="44" t="s">
        <v>150</v>
      </c>
      <c r="E59" s="44">
        <v>15</v>
      </c>
      <c r="F59" s="44">
        <v>12</v>
      </c>
      <c r="G59" s="51"/>
      <c r="H59" s="51"/>
      <c r="I59" s="51"/>
      <c r="J59" s="51"/>
    </row>
    <row r="60" spans="1:10" x14ac:dyDescent="0.25">
      <c r="A60" s="48"/>
      <c r="B60" s="48"/>
      <c r="C60" s="48"/>
      <c r="D60" s="44" t="s">
        <v>156</v>
      </c>
      <c r="E60" s="44">
        <v>7.5</v>
      </c>
      <c r="F60" s="44">
        <v>7.5</v>
      </c>
      <c r="G60" s="51"/>
      <c r="H60" s="51"/>
      <c r="I60" s="51"/>
      <c r="J60" s="51"/>
    </row>
    <row r="61" spans="1:10" x14ac:dyDescent="0.25">
      <c r="A61" s="48"/>
      <c r="B61" s="48"/>
      <c r="C61" s="48"/>
      <c r="D61" s="44" t="s">
        <v>149</v>
      </c>
      <c r="E61" s="44">
        <v>9</v>
      </c>
      <c r="F61" s="44">
        <v>7.5</v>
      </c>
      <c r="G61" s="51"/>
      <c r="H61" s="51"/>
      <c r="I61" s="51"/>
      <c r="J61" s="51"/>
    </row>
    <row r="62" spans="1:10" x14ac:dyDescent="0.25">
      <c r="A62" s="48"/>
      <c r="B62" s="48"/>
      <c r="C62" s="48"/>
      <c r="D62" s="44" t="s">
        <v>230</v>
      </c>
      <c r="E62" s="44">
        <v>12</v>
      </c>
      <c r="F62" s="44">
        <v>12</v>
      </c>
      <c r="G62" s="51"/>
      <c r="H62" s="51"/>
      <c r="I62" s="51"/>
      <c r="J62" s="51"/>
    </row>
    <row r="63" spans="1:10" x14ac:dyDescent="0.25">
      <c r="A63" s="44">
        <v>494</v>
      </c>
      <c r="B63" s="44" t="s">
        <v>4</v>
      </c>
      <c r="C63" s="44">
        <v>200</v>
      </c>
      <c r="D63" s="44" t="s">
        <v>192</v>
      </c>
      <c r="E63" s="44">
        <v>50</v>
      </c>
      <c r="F63" s="44">
        <v>50</v>
      </c>
      <c r="G63" s="45">
        <v>0</v>
      </c>
      <c r="H63" s="45">
        <v>0</v>
      </c>
      <c r="I63" s="45">
        <v>15.2</v>
      </c>
      <c r="J63" s="45">
        <v>60</v>
      </c>
    </row>
    <row r="64" spans="1:10" x14ac:dyDescent="0.25">
      <c r="A64" s="44"/>
      <c r="B64" s="44"/>
      <c r="C64" s="44"/>
      <c r="D64" s="44" t="s">
        <v>138</v>
      </c>
      <c r="E64" s="44">
        <v>150</v>
      </c>
      <c r="F64" s="44">
        <v>150</v>
      </c>
      <c r="G64" s="51"/>
      <c r="H64" s="51"/>
      <c r="I64" s="51"/>
      <c r="J64" s="51"/>
    </row>
    <row r="65" spans="1:10" x14ac:dyDescent="0.25">
      <c r="A65" s="44"/>
      <c r="B65" s="44"/>
      <c r="C65" s="44"/>
      <c r="D65" s="44" t="s">
        <v>193</v>
      </c>
      <c r="E65" s="44">
        <v>8</v>
      </c>
      <c r="F65" s="44">
        <v>7</v>
      </c>
      <c r="G65" s="51"/>
      <c r="H65" s="51"/>
      <c r="I65" s="51"/>
      <c r="J65" s="51"/>
    </row>
    <row r="66" spans="1:10" x14ac:dyDescent="0.25">
      <c r="A66" s="56"/>
      <c r="B66" s="56"/>
      <c r="C66" s="56"/>
      <c r="D66" s="44" t="s">
        <v>139</v>
      </c>
      <c r="E66" s="44">
        <v>15</v>
      </c>
      <c r="F66" s="44">
        <v>15</v>
      </c>
      <c r="G66" s="51"/>
      <c r="H66" s="51"/>
      <c r="I66" s="51"/>
      <c r="J66" s="51"/>
    </row>
    <row r="67" spans="1:10" x14ac:dyDescent="0.25">
      <c r="A67" s="44">
        <v>108</v>
      </c>
      <c r="B67" s="44" t="s">
        <v>143</v>
      </c>
      <c r="C67" s="44">
        <v>50</v>
      </c>
      <c r="D67" s="44" t="s">
        <v>144</v>
      </c>
      <c r="E67" s="44">
        <v>50</v>
      </c>
      <c r="F67" s="44">
        <v>50</v>
      </c>
      <c r="G67" s="45">
        <v>3.8</v>
      </c>
      <c r="H67" s="45">
        <v>0.4</v>
      </c>
      <c r="I67" s="45">
        <v>24.5</v>
      </c>
      <c r="J67" s="45">
        <v>117.5</v>
      </c>
    </row>
    <row r="68" spans="1:10" x14ac:dyDescent="0.25">
      <c r="A68" s="44"/>
      <c r="B68" s="44" t="s">
        <v>70</v>
      </c>
      <c r="C68" s="44">
        <v>25</v>
      </c>
      <c r="D68" s="44"/>
      <c r="E68" s="44"/>
      <c r="F68" s="44">
        <v>25</v>
      </c>
      <c r="G68" s="45">
        <v>0.8</v>
      </c>
      <c r="H68" s="45">
        <v>1.45</v>
      </c>
      <c r="I68" s="45">
        <v>13.6</v>
      </c>
      <c r="J68" s="45">
        <v>69</v>
      </c>
    </row>
    <row r="69" spans="1:10" ht="13.8" x14ac:dyDescent="0.3">
      <c r="A69" s="203" t="s">
        <v>147</v>
      </c>
      <c r="B69" s="203"/>
      <c r="C69" s="203"/>
      <c r="D69" s="203"/>
      <c r="E69" s="203"/>
      <c r="F69" s="203"/>
      <c r="G69" s="55">
        <f>SUM(G56:G68)</f>
        <v>20.12</v>
      </c>
      <c r="H69" s="55">
        <f t="shared" ref="H69:J69" si="0">SUM(H56:H68)</f>
        <v>16.78</v>
      </c>
      <c r="I69" s="55">
        <f t="shared" si="0"/>
        <v>93.91</v>
      </c>
      <c r="J69" s="55">
        <f t="shared" si="0"/>
        <v>605.5</v>
      </c>
    </row>
    <row r="70" spans="1:10" x14ac:dyDescent="0.25">
      <c r="A70" s="203"/>
      <c r="B70" s="203"/>
      <c r="C70" s="203"/>
      <c r="D70" s="84"/>
      <c r="E70" s="84"/>
      <c r="F70" s="84"/>
      <c r="G70" s="85"/>
      <c r="H70" s="85"/>
      <c r="I70" s="85"/>
      <c r="J70" s="85"/>
    </row>
    <row r="71" spans="1:10" x14ac:dyDescent="0.25">
      <c r="A71" s="68"/>
      <c r="B71" s="68"/>
      <c r="C71" s="68"/>
      <c r="D71" s="84"/>
      <c r="E71" s="84"/>
      <c r="F71" s="84"/>
      <c r="G71" s="85"/>
      <c r="H71" s="85"/>
      <c r="I71" s="85"/>
      <c r="J71" s="85"/>
    </row>
    <row r="72" spans="1:10" x14ac:dyDescent="0.25">
      <c r="A72" s="203" t="s">
        <v>195</v>
      </c>
      <c r="B72" s="203"/>
      <c r="C72" s="203"/>
      <c r="D72" s="84"/>
      <c r="E72" s="84"/>
      <c r="F72" s="84"/>
      <c r="G72" s="85"/>
      <c r="H72" s="85"/>
      <c r="I72" s="85"/>
      <c r="J72" s="85"/>
    </row>
    <row r="73" spans="1:10" x14ac:dyDescent="0.25">
      <c r="A73" s="44">
        <v>27</v>
      </c>
      <c r="B73" s="44" t="s">
        <v>316</v>
      </c>
      <c r="C73" s="44">
        <v>80</v>
      </c>
      <c r="D73" s="44" t="s">
        <v>317</v>
      </c>
      <c r="E73" s="44">
        <v>69.8</v>
      </c>
      <c r="F73" s="44">
        <v>55.2</v>
      </c>
      <c r="G73" s="45">
        <v>1.28</v>
      </c>
      <c r="H73" s="45">
        <v>8.08</v>
      </c>
      <c r="I73" s="45">
        <v>7.7</v>
      </c>
      <c r="J73" s="45">
        <v>109</v>
      </c>
    </row>
    <row r="74" spans="1:10" x14ac:dyDescent="0.25">
      <c r="A74" s="71"/>
      <c r="B74" s="44"/>
      <c r="C74" s="71"/>
      <c r="D74" s="44" t="s">
        <v>318</v>
      </c>
      <c r="E74" s="44">
        <v>26</v>
      </c>
      <c r="F74" s="44">
        <v>20</v>
      </c>
      <c r="G74" s="45"/>
      <c r="H74" s="45"/>
      <c r="I74" s="45"/>
      <c r="J74" s="45"/>
    </row>
    <row r="75" spans="1:10" x14ac:dyDescent="0.25">
      <c r="A75" s="44"/>
      <c r="B75" s="44"/>
      <c r="C75" s="44"/>
      <c r="D75" s="44" t="s">
        <v>245</v>
      </c>
      <c r="E75" s="44">
        <v>8</v>
      </c>
      <c r="F75" s="44">
        <v>8</v>
      </c>
      <c r="G75" s="45"/>
      <c r="H75" s="45"/>
      <c r="I75" s="45"/>
      <c r="J75" s="45"/>
    </row>
    <row r="76" spans="1:10" x14ac:dyDescent="0.25">
      <c r="A76" s="65">
        <v>153</v>
      </c>
      <c r="B76" s="65" t="s">
        <v>216</v>
      </c>
      <c r="C76" s="65">
        <v>250</v>
      </c>
      <c r="D76" s="44" t="s">
        <v>217</v>
      </c>
      <c r="E76" s="44">
        <v>40</v>
      </c>
      <c r="F76" s="44">
        <v>40</v>
      </c>
      <c r="G76" s="45">
        <v>9.2200000000000006</v>
      </c>
      <c r="H76" s="45">
        <v>7.23</v>
      </c>
      <c r="I76" s="45">
        <v>16.05</v>
      </c>
      <c r="J76" s="45">
        <v>166</v>
      </c>
    </row>
    <row r="77" spans="1:10" x14ac:dyDescent="0.25">
      <c r="A77" s="65"/>
      <c r="B77" s="65" t="s">
        <v>218</v>
      </c>
      <c r="C77" s="65"/>
      <c r="D77" s="44" t="s">
        <v>153</v>
      </c>
      <c r="E77" s="44">
        <v>93</v>
      </c>
      <c r="F77" s="44">
        <v>70</v>
      </c>
      <c r="G77" s="51"/>
      <c r="H77" s="51"/>
      <c r="I77" s="51"/>
      <c r="J77" s="51"/>
    </row>
    <row r="78" spans="1:10" x14ac:dyDescent="0.25">
      <c r="A78" s="65"/>
      <c r="B78" s="65"/>
      <c r="C78" s="65"/>
      <c r="D78" s="44" t="s">
        <v>150</v>
      </c>
      <c r="E78" s="44">
        <v>20</v>
      </c>
      <c r="F78" s="44">
        <v>16</v>
      </c>
      <c r="G78" s="51"/>
      <c r="H78" s="51"/>
      <c r="I78" s="51"/>
      <c r="J78" s="51"/>
    </row>
    <row r="79" spans="1:10" x14ac:dyDescent="0.25">
      <c r="A79" s="65"/>
      <c r="B79" s="65"/>
      <c r="C79" s="65"/>
      <c r="D79" s="44" t="s">
        <v>155</v>
      </c>
      <c r="E79" s="44">
        <v>9.5</v>
      </c>
      <c r="F79" s="44">
        <v>8</v>
      </c>
      <c r="G79" s="51"/>
      <c r="H79" s="51"/>
      <c r="I79" s="51"/>
      <c r="J79" s="51"/>
    </row>
    <row r="80" spans="1:10" x14ac:dyDescent="0.25">
      <c r="A80" s="65"/>
      <c r="B80" s="65"/>
      <c r="C80" s="65"/>
      <c r="D80" s="65" t="s">
        <v>156</v>
      </c>
      <c r="E80" s="65">
        <v>3.8</v>
      </c>
      <c r="F80" s="65">
        <v>3.8</v>
      </c>
      <c r="G80" s="51"/>
      <c r="H80" s="51"/>
      <c r="I80" s="51"/>
      <c r="J80" s="51"/>
    </row>
    <row r="81" spans="1:10" x14ac:dyDescent="0.25">
      <c r="A81" s="65"/>
      <c r="B81" s="65"/>
      <c r="C81" s="65"/>
      <c r="D81" s="65" t="s">
        <v>197</v>
      </c>
      <c r="E81" s="65">
        <v>5</v>
      </c>
      <c r="F81" s="65">
        <v>5</v>
      </c>
      <c r="G81" s="51"/>
      <c r="H81" s="51"/>
      <c r="I81" s="51"/>
      <c r="J81" s="51"/>
    </row>
    <row r="82" spans="1:10" x14ac:dyDescent="0.25">
      <c r="A82" s="44">
        <v>369</v>
      </c>
      <c r="B82" s="44" t="s">
        <v>56</v>
      </c>
      <c r="C82" s="44">
        <v>200</v>
      </c>
      <c r="D82" s="44" t="s">
        <v>219</v>
      </c>
      <c r="E82" s="44" t="s">
        <v>220</v>
      </c>
      <c r="F82" s="44" t="s">
        <v>221</v>
      </c>
      <c r="G82" s="45">
        <v>17</v>
      </c>
      <c r="H82" s="45">
        <v>16.8</v>
      </c>
      <c r="I82" s="45">
        <v>5.0999999999999996</v>
      </c>
      <c r="J82" s="45">
        <v>256</v>
      </c>
    </row>
    <row r="83" spans="1:10" x14ac:dyDescent="0.25">
      <c r="A83" s="56"/>
      <c r="B83" s="56"/>
      <c r="C83" s="44"/>
      <c r="D83" s="44" t="s">
        <v>153</v>
      </c>
      <c r="E83" s="44">
        <v>159.6</v>
      </c>
      <c r="F83" s="44">
        <v>120</v>
      </c>
      <c r="G83" s="51"/>
      <c r="H83" s="51"/>
      <c r="I83" s="51"/>
      <c r="J83" s="51"/>
    </row>
    <row r="84" spans="1:10" x14ac:dyDescent="0.25">
      <c r="A84" s="56"/>
      <c r="B84" s="56"/>
      <c r="C84" s="44"/>
      <c r="D84" s="44" t="s">
        <v>155</v>
      </c>
      <c r="E84" s="76" t="s">
        <v>222</v>
      </c>
      <c r="F84" s="44">
        <v>12</v>
      </c>
      <c r="G84" s="51"/>
      <c r="H84" s="51"/>
      <c r="I84" s="51"/>
      <c r="J84" s="51"/>
    </row>
    <row r="85" spans="1:10" x14ac:dyDescent="0.25">
      <c r="A85" s="56"/>
      <c r="B85" s="56"/>
      <c r="C85" s="44"/>
      <c r="D85" s="44" t="s">
        <v>156</v>
      </c>
      <c r="E85" s="44">
        <v>7</v>
      </c>
      <c r="F85" s="44">
        <v>7</v>
      </c>
      <c r="G85" s="51"/>
      <c r="H85" s="51"/>
      <c r="I85" s="51"/>
      <c r="J85" s="51"/>
    </row>
    <row r="86" spans="1:10" x14ac:dyDescent="0.25">
      <c r="A86" s="56"/>
      <c r="B86" s="56"/>
      <c r="C86" s="44"/>
      <c r="D86" s="44" t="s">
        <v>223</v>
      </c>
      <c r="E86" s="44">
        <v>7</v>
      </c>
      <c r="F86" s="44">
        <v>7</v>
      </c>
      <c r="G86" s="51"/>
      <c r="H86" s="51"/>
      <c r="I86" s="51"/>
      <c r="J86" s="51"/>
    </row>
    <row r="87" spans="1:10" x14ac:dyDescent="0.25">
      <c r="A87" s="65">
        <v>507</v>
      </c>
      <c r="B87" s="65" t="s">
        <v>169</v>
      </c>
      <c r="C87" s="65">
        <v>200</v>
      </c>
      <c r="D87" s="65" t="s">
        <v>170</v>
      </c>
      <c r="E87" s="65">
        <v>45.4</v>
      </c>
      <c r="F87" s="65">
        <v>40</v>
      </c>
      <c r="G87" s="64">
        <v>0.5</v>
      </c>
      <c r="H87" s="64">
        <v>0.2</v>
      </c>
      <c r="I87" s="64">
        <v>23.1</v>
      </c>
      <c r="J87" s="64">
        <v>96</v>
      </c>
    </row>
    <row r="88" spans="1:10" x14ac:dyDescent="0.25">
      <c r="A88" s="65"/>
      <c r="B88" s="65"/>
      <c r="C88" s="65"/>
      <c r="D88" s="65" t="s">
        <v>139</v>
      </c>
      <c r="E88" s="65">
        <v>15</v>
      </c>
      <c r="F88" s="65">
        <v>15</v>
      </c>
      <c r="G88" s="67"/>
      <c r="H88" s="67"/>
      <c r="I88" s="67"/>
      <c r="J88" s="67"/>
    </row>
    <row r="89" spans="1:10" x14ac:dyDescent="0.25">
      <c r="A89" s="66"/>
      <c r="B89" s="65"/>
      <c r="C89" s="65"/>
      <c r="D89" s="65" t="s">
        <v>138</v>
      </c>
      <c r="E89" s="65">
        <v>162</v>
      </c>
      <c r="F89" s="65">
        <v>162</v>
      </c>
      <c r="G89" s="67"/>
      <c r="H89" s="67"/>
      <c r="I89" s="67"/>
      <c r="J89" s="67"/>
    </row>
    <row r="90" spans="1:10" x14ac:dyDescent="0.25">
      <c r="A90" s="66"/>
      <c r="B90" s="65"/>
      <c r="C90" s="65"/>
      <c r="D90" s="44" t="s">
        <v>171</v>
      </c>
      <c r="E90" s="44">
        <v>42</v>
      </c>
      <c r="F90" s="44">
        <v>40</v>
      </c>
      <c r="G90" s="43"/>
      <c r="H90" s="43"/>
      <c r="I90" s="43"/>
      <c r="J90" s="43"/>
    </row>
    <row r="91" spans="1:10" x14ac:dyDescent="0.25">
      <c r="A91" s="44">
        <v>108</v>
      </c>
      <c r="B91" s="44" t="s">
        <v>143</v>
      </c>
      <c r="C91" s="44">
        <v>40</v>
      </c>
      <c r="D91" s="44" t="s">
        <v>144</v>
      </c>
      <c r="E91" s="44">
        <v>40</v>
      </c>
      <c r="F91" s="44">
        <v>40</v>
      </c>
      <c r="G91" s="49">
        <v>3.04</v>
      </c>
      <c r="H91" s="49">
        <v>0.32</v>
      </c>
      <c r="I91" s="49">
        <v>19.600000000000001</v>
      </c>
      <c r="J91" s="49">
        <v>94</v>
      </c>
    </row>
    <row r="92" spans="1:10" x14ac:dyDescent="0.25">
      <c r="A92" s="44">
        <v>109</v>
      </c>
      <c r="B92" s="44" t="s">
        <v>172</v>
      </c>
      <c r="C92" s="44">
        <v>50</v>
      </c>
      <c r="D92" s="44" t="s">
        <v>173</v>
      </c>
      <c r="E92" s="44">
        <v>50</v>
      </c>
      <c r="F92" s="44">
        <v>50</v>
      </c>
      <c r="G92" s="45">
        <v>3.3</v>
      </c>
      <c r="H92" s="45">
        <v>0.6</v>
      </c>
      <c r="I92" s="45">
        <v>16.7</v>
      </c>
      <c r="J92" s="45">
        <v>87</v>
      </c>
    </row>
    <row r="93" spans="1:10" x14ac:dyDescent="0.25">
      <c r="A93" s="203" t="s">
        <v>174</v>
      </c>
      <c r="B93" s="203"/>
      <c r="C93" s="203"/>
      <c r="D93" s="203"/>
      <c r="E93" s="203"/>
      <c r="F93" s="203"/>
      <c r="G93" s="86">
        <f>SUM(G73:G92)</f>
        <v>34.339999999999996</v>
      </c>
      <c r="H93" s="86">
        <f t="shared" ref="H93:J93" si="1">SUM(H73:H92)</f>
        <v>33.230000000000004</v>
      </c>
      <c r="I93" s="86">
        <f t="shared" si="1"/>
        <v>88.250000000000014</v>
      </c>
      <c r="J93" s="86">
        <f t="shared" si="1"/>
        <v>808</v>
      </c>
    </row>
    <row r="94" spans="1:10" x14ac:dyDescent="0.25">
      <c r="A94" s="68"/>
      <c r="B94" s="68" t="s">
        <v>175</v>
      </c>
      <c r="C94" s="68"/>
      <c r="D94" s="68"/>
      <c r="E94" s="68"/>
      <c r="F94" s="68"/>
      <c r="G94" s="87"/>
      <c r="H94" s="87"/>
      <c r="I94" s="87"/>
      <c r="J94" s="87"/>
    </row>
    <row r="95" spans="1:10" x14ac:dyDescent="0.25">
      <c r="A95" s="68"/>
      <c r="B95" s="44" t="s">
        <v>68</v>
      </c>
      <c r="C95" s="44">
        <v>50</v>
      </c>
      <c r="D95" s="44" t="s">
        <v>201</v>
      </c>
      <c r="E95" s="68"/>
      <c r="F95" s="71">
        <v>50</v>
      </c>
      <c r="G95" s="73">
        <v>5</v>
      </c>
      <c r="H95" s="73">
        <v>11</v>
      </c>
      <c r="I95" s="73">
        <v>34.9</v>
      </c>
      <c r="J95" s="73">
        <v>208</v>
      </c>
    </row>
    <row r="96" spans="1:10" x14ac:dyDescent="0.25">
      <c r="A96" s="68"/>
      <c r="B96" s="44" t="s">
        <v>72</v>
      </c>
      <c r="C96" s="44">
        <v>200</v>
      </c>
      <c r="D96" s="44" t="s">
        <v>202</v>
      </c>
      <c r="E96" s="68"/>
      <c r="F96" s="71">
        <v>200</v>
      </c>
      <c r="G96" s="73">
        <v>3.8</v>
      </c>
      <c r="H96" s="73">
        <v>5</v>
      </c>
      <c r="I96" s="73">
        <v>8</v>
      </c>
      <c r="J96" s="73">
        <v>100</v>
      </c>
    </row>
    <row r="97" spans="1:10" x14ac:dyDescent="0.25">
      <c r="A97" s="68"/>
      <c r="B97" s="68"/>
      <c r="C97" s="68"/>
      <c r="D97" s="212" t="s">
        <v>203</v>
      </c>
      <c r="E97" s="213"/>
      <c r="F97" s="214"/>
      <c r="G97" s="73">
        <f>SUM(G95:G96)</f>
        <v>8.8000000000000007</v>
      </c>
      <c r="H97" s="73">
        <f>SUM(H95:H96)</f>
        <v>16</v>
      </c>
      <c r="I97" s="73">
        <f>SUM(I95:I96)</f>
        <v>42.9</v>
      </c>
      <c r="J97" s="73">
        <f>SUM(J95:J96)</f>
        <v>308</v>
      </c>
    </row>
    <row r="98" spans="1:10" ht="13.5" customHeight="1" x14ac:dyDescent="0.25">
      <c r="A98" s="203" t="s">
        <v>179</v>
      </c>
      <c r="B98" s="203"/>
      <c r="C98" s="203"/>
      <c r="D98" s="203"/>
      <c r="E98" s="203"/>
      <c r="F98" s="203"/>
      <c r="G98" s="86">
        <f>SUM(G69+G93+G97)</f>
        <v>63.259999999999991</v>
      </c>
      <c r="H98" s="86">
        <f>SUM(H69+H93+H97)</f>
        <v>66.010000000000005</v>
      </c>
      <c r="I98" s="86">
        <f>SUM(I69+I93+I97)</f>
        <v>225.06000000000003</v>
      </c>
      <c r="J98" s="86">
        <f>SUM(J69+J93+J97)</f>
        <v>1721.5</v>
      </c>
    </row>
    <row r="99" spans="1:10" ht="15.75" customHeight="1" x14ac:dyDescent="0.3">
      <c r="A99" s="215" t="s">
        <v>204</v>
      </c>
      <c r="B99" s="215"/>
      <c r="C99" s="215"/>
      <c r="D99" s="215"/>
      <c r="E99" s="215"/>
      <c r="F99" s="215"/>
      <c r="G99" s="215"/>
      <c r="H99" s="215"/>
      <c r="I99" s="215"/>
      <c r="J99" s="215"/>
    </row>
    <row r="100" spans="1:10" ht="12.75" customHeight="1" x14ac:dyDescent="0.25">
      <c r="A100" s="203" t="s">
        <v>181</v>
      </c>
      <c r="B100" s="203"/>
      <c r="C100" s="203"/>
      <c r="D100" s="71"/>
      <c r="E100" s="71"/>
      <c r="F100" s="71"/>
      <c r="G100" s="75"/>
      <c r="H100" s="75"/>
      <c r="I100" s="75"/>
      <c r="J100" s="75"/>
    </row>
    <row r="101" spans="1:10" x14ac:dyDescent="0.25">
      <c r="A101" s="44">
        <v>319</v>
      </c>
      <c r="B101" s="44" t="s">
        <v>205</v>
      </c>
      <c r="C101" s="44">
        <v>100</v>
      </c>
      <c r="D101" s="44" t="s">
        <v>206</v>
      </c>
      <c r="E101" s="44">
        <v>80.099999999999994</v>
      </c>
      <c r="F101" s="44">
        <v>79</v>
      </c>
      <c r="G101" s="45">
        <v>11.5</v>
      </c>
      <c r="H101" s="45">
        <v>10.94</v>
      </c>
      <c r="I101" s="45">
        <v>17.600000000000001</v>
      </c>
      <c r="J101" s="45">
        <v>215</v>
      </c>
    </row>
    <row r="102" spans="1:10" x14ac:dyDescent="0.25">
      <c r="A102" s="44" t="s">
        <v>207</v>
      </c>
      <c r="B102" s="44" t="s">
        <v>208</v>
      </c>
      <c r="C102" s="44">
        <v>50</v>
      </c>
      <c r="D102" s="44" t="s">
        <v>209</v>
      </c>
      <c r="E102" s="44">
        <v>8</v>
      </c>
      <c r="F102" s="44">
        <v>8</v>
      </c>
      <c r="G102" s="51"/>
      <c r="H102" s="51"/>
      <c r="I102" s="51"/>
      <c r="J102" s="51"/>
    </row>
    <row r="103" spans="1:10" x14ac:dyDescent="0.25">
      <c r="A103" s="44"/>
      <c r="B103" s="44"/>
      <c r="C103" s="41"/>
      <c r="D103" s="44" t="s">
        <v>141</v>
      </c>
      <c r="E103" s="44" t="s">
        <v>393</v>
      </c>
      <c r="F103" s="44">
        <v>7</v>
      </c>
      <c r="G103" s="51"/>
      <c r="H103" s="51"/>
      <c r="I103" s="51"/>
      <c r="J103" s="51"/>
    </row>
    <row r="104" spans="1:10" x14ac:dyDescent="0.25">
      <c r="A104" s="56"/>
      <c r="B104" s="56"/>
      <c r="C104" s="44"/>
      <c r="D104" s="44" t="s">
        <v>139</v>
      </c>
      <c r="E104" s="44">
        <v>8</v>
      </c>
      <c r="F104" s="44">
        <v>8</v>
      </c>
      <c r="G104" s="51"/>
      <c r="H104" s="51"/>
      <c r="I104" s="51"/>
      <c r="J104" s="51"/>
    </row>
    <row r="105" spans="1:10" x14ac:dyDescent="0.25">
      <c r="A105" s="56"/>
      <c r="B105" s="56"/>
      <c r="C105" s="56"/>
      <c r="D105" s="44" t="s">
        <v>156</v>
      </c>
      <c r="E105" s="44">
        <v>3</v>
      </c>
      <c r="F105" s="44">
        <v>3</v>
      </c>
      <c r="G105" s="51"/>
      <c r="H105" s="51"/>
      <c r="I105" s="51"/>
      <c r="J105" s="51"/>
    </row>
    <row r="106" spans="1:10" x14ac:dyDescent="0.25">
      <c r="A106" s="56"/>
      <c r="B106" s="56"/>
      <c r="C106" s="56"/>
      <c r="D106" s="44" t="s">
        <v>210</v>
      </c>
      <c r="E106" s="44">
        <v>2.5</v>
      </c>
      <c r="F106" s="44">
        <v>2.5</v>
      </c>
      <c r="G106" s="51"/>
      <c r="H106" s="51"/>
      <c r="I106" s="51"/>
      <c r="J106" s="51"/>
    </row>
    <row r="107" spans="1:10" x14ac:dyDescent="0.25">
      <c r="A107" s="56"/>
      <c r="B107" s="56"/>
      <c r="C107" s="56"/>
      <c r="D107" s="44" t="s">
        <v>188</v>
      </c>
      <c r="E107" s="44">
        <v>2.5</v>
      </c>
      <c r="F107" s="44">
        <v>2.5</v>
      </c>
      <c r="G107" s="51"/>
      <c r="H107" s="51"/>
      <c r="I107" s="51"/>
      <c r="J107" s="51"/>
    </row>
    <row r="108" spans="1:10" x14ac:dyDescent="0.25">
      <c r="A108" s="56"/>
      <c r="B108" s="56"/>
      <c r="C108" s="56"/>
      <c r="D108" s="44" t="s">
        <v>211</v>
      </c>
      <c r="E108" s="44">
        <v>50</v>
      </c>
      <c r="F108" s="44">
        <v>50</v>
      </c>
      <c r="G108" s="49"/>
      <c r="H108" s="49"/>
      <c r="I108" s="49"/>
      <c r="J108" s="49"/>
    </row>
    <row r="109" spans="1:10" x14ac:dyDescent="0.25">
      <c r="A109" s="44">
        <v>250</v>
      </c>
      <c r="B109" s="44" t="s">
        <v>212</v>
      </c>
      <c r="C109" s="44">
        <v>150</v>
      </c>
      <c r="D109" s="44" t="s">
        <v>133</v>
      </c>
      <c r="E109" s="44">
        <v>75</v>
      </c>
      <c r="F109" s="44">
        <v>75</v>
      </c>
      <c r="G109" s="45">
        <v>5.81</v>
      </c>
      <c r="H109" s="45">
        <v>8.8699999999999992</v>
      </c>
      <c r="I109" s="45">
        <v>26.66</v>
      </c>
      <c r="J109" s="45">
        <v>209.55</v>
      </c>
    </row>
    <row r="110" spans="1:10" x14ac:dyDescent="0.25">
      <c r="A110" s="44"/>
      <c r="B110" s="127"/>
      <c r="C110" s="127"/>
      <c r="D110" s="127" t="s">
        <v>209</v>
      </c>
      <c r="E110" s="44">
        <v>23</v>
      </c>
      <c r="F110" s="44">
        <v>23</v>
      </c>
      <c r="G110" s="51"/>
      <c r="H110" s="51"/>
      <c r="I110" s="51"/>
      <c r="J110" s="51"/>
    </row>
    <row r="111" spans="1:10" x14ac:dyDescent="0.25">
      <c r="A111" s="44"/>
      <c r="B111" s="44"/>
      <c r="C111" s="44"/>
      <c r="D111" s="44" t="s">
        <v>138</v>
      </c>
      <c r="E111" s="44">
        <v>56</v>
      </c>
      <c r="F111" s="44">
        <v>56</v>
      </c>
      <c r="G111" s="45"/>
      <c r="H111" s="45"/>
      <c r="I111" s="45"/>
      <c r="J111" s="45"/>
    </row>
    <row r="112" spans="1:10" x14ac:dyDescent="0.25">
      <c r="A112" s="44"/>
      <c r="B112" s="44"/>
      <c r="C112" s="44"/>
      <c r="D112" s="44" t="s">
        <v>139</v>
      </c>
      <c r="E112" s="44">
        <v>4.5</v>
      </c>
      <c r="F112" s="44">
        <v>4.5</v>
      </c>
      <c r="G112" s="45"/>
      <c r="H112" s="45"/>
      <c r="I112" s="45"/>
      <c r="J112" s="45"/>
    </row>
    <row r="113" spans="1:10" x14ac:dyDescent="0.25">
      <c r="A113" s="44"/>
      <c r="B113" s="128"/>
      <c r="C113" s="128"/>
      <c r="D113" s="128" t="s">
        <v>8</v>
      </c>
      <c r="E113" s="44">
        <v>7</v>
      </c>
      <c r="F113" s="44">
        <v>7</v>
      </c>
      <c r="G113" s="45"/>
      <c r="H113" s="45"/>
      <c r="I113" s="45"/>
      <c r="J113" s="45"/>
    </row>
    <row r="114" spans="1:10" x14ac:dyDescent="0.25">
      <c r="A114" s="44">
        <v>493</v>
      </c>
      <c r="B114" s="44" t="s">
        <v>213</v>
      </c>
      <c r="C114" s="44">
        <v>200</v>
      </c>
      <c r="D114" s="44" t="s">
        <v>192</v>
      </c>
      <c r="E114" s="44">
        <v>50</v>
      </c>
      <c r="F114" s="44">
        <v>50</v>
      </c>
      <c r="G114" s="45">
        <v>0.1</v>
      </c>
      <c r="H114" s="45">
        <v>0</v>
      </c>
      <c r="I114" s="45">
        <v>15</v>
      </c>
      <c r="J114" s="45">
        <v>60</v>
      </c>
    </row>
    <row r="115" spans="1:10" x14ac:dyDescent="0.25">
      <c r="A115" s="44"/>
      <c r="B115" s="44"/>
      <c r="C115" s="44"/>
      <c r="D115" s="44" t="s">
        <v>139</v>
      </c>
      <c r="E115" s="44">
        <v>15</v>
      </c>
      <c r="F115" s="44">
        <v>15</v>
      </c>
      <c r="G115" s="50"/>
      <c r="H115" s="50"/>
      <c r="I115" s="50"/>
      <c r="J115" s="43"/>
    </row>
    <row r="116" spans="1:10" x14ac:dyDescent="0.25">
      <c r="A116" s="44"/>
      <c r="B116" s="44"/>
      <c r="C116" s="44"/>
      <c r="D116" s="44" t="s">
        <v>138</v>
      </c>
      <c r="E116" s="44">
        <v>150</v>
      </c>
      <c r="F116" s="44">
        <v>150</v>
      </c>
      <c r="G116" s="50"/>
      <c r="H116" s="50"/>
      <c r="I116" s="50"/>
      <c r="J116" s="43"/>
    </row>
    <row r="117" spans="1:10" x14ac:dyDescent="0.25">
      <c r="A117" s="44">
        <v>111</v>
      </c>
      <c r="B117" s="44" t="s">
        <v>54</v>
      </c>
      <c r="C117" s="44">
        <v>40</v>
      </c>
      <c r="D117" s="44" t="s">
        <v>214</v>
      </c>
      <c r="E117" s="44">
        <v>40</v>
      </c>
      <c r="F117" s="44">
        <v>40</v>
      </c>
      <c r="G117" s="45">
        <v>2.4</v>
      </c>
      <c r="H117" s="45">
        <v>0.93</v>
      </c>
      <c r="I117" s="45">
        <v>16.48</v>
      </c>
      <c r="J117" s="45">
        <v>83.84</v>
      </c>
    </row>
    <row r="118" spans="1:10" ht="17.25" customHeight="1" x14ac:dyDescent="0.3">
      <c r="A118" s="203" t="s">
        <v>215</v>
      </c>
      <c r="B118" s="203"/>
      <c r="C118" s="203"/>
      <c r="D118" s="203"/>
      <c r="E118" s="203"/>
      <c r="F118" s="203"/>
      <c r="G118" s="55">
        <f>SUM(G101:G117)</f>
        <v>19.809999999999999</v>
      </c>
      <c r="H118" s="55">
        <f>SUM(H101:H117)</f>
        <v>20.74</v>
      </c>
      <c r="I118" s="55">
        <f>SUM(I101:I117)</f>
        <v>75.740000000000009</v>
      </c>
      <c r="J118" s="55">
        <f>SUM(J101:J117)</f>
        <v>568.39</v>
      </c>
    </row>
    <row r="119" spans="1:10" x14ac:dyDescent="0.25">
      <c r="A119" s="203" t="s">
        <v>195</v>
      </c>
      <c r="B119" s="203"/>
      <c r="C119" s="203"/>
      <c r="D119" s="88"/>
      <c r="E119" s="88"/>
      <c r="F119" s="88"/>
      <c r="G119" s="50"/>
      <c r="H119" s="50"/>
      <c r="I119" s="50"/>
      <c r="J119" s="51"/>
    </row>
    <row r="120" spans="1:10" ht="12.75" customHeight="1" x14ac:dyDescent="0.25">
      <c r="A120" s="44">
        <v>119</v>
      </c>
      <c r="B120" s="44" t="s">
        <v>108</v>
      </c>
      <c r="C120" s="44">
        <v>80</v>
      </c>
      <c r="D120" s="83" t="s">
        <v>231</v>
      </c>
      <c r="E120" s="44">
        <v>75.2</v>
      </c>
      <c r="F120" s="44">
        <v>60</v>
      </c>
      <c r="G120" s="45">
        <v>2.4</v>
      </c>
      <c r="H120" s="45">
        <v>7.12</v>
      </c>
      <c r="I120" s="45">
        <v>10.4</v>
      </c>
      <c r="J120" s="45">
        <v>92</v>
      </c>
    </row>
    <row r="121" spans="1:10" ht="12.75" customHeight="1" x14ac:dyDescent="0.25">
      <c r="A121" s="44"/>
      <c r="B121" s="44"/>
      <c r="C121" s="44"/>
      <c r="D121" s="83" t="s">
        <v>198</v>
      </c>
      <c r="E121" s="44">
        <v>20.8</v>
      </c>
      <c r="F121" s="44">
        <v>18.399999999999999</v>
      </c>
      <c r="G121" s="100"/>
      <c r="H121" s="100"/>
      <c r="I121" s="100"/>
      <c r="J121" s="100"/>
    </row>
    <row r="122" spans="1:10" ht="12.75" customHeight="1" x14ac:dyDescent="0.25">
      <c r="A122" s="44"/>
      <c r="B122" s="44"/>
      <c r="C122" s="44"/>
      <c r="D122" s="83" t="s">
        <v>156</v>
      </c>
      <c r="E122" s="44">
        <v>8</v>
      </c>
      <c r="F122" s="44">
        <v>8</v>
      </c>
      <c r="G122" s="100"/>
      <c r="H122" s="100"/>
      <c r="I122" s="100"/>
      <c r="J122" s="100"/>
    </row>
    <row r="123" spans="1:10" ht="12.75" customHeight="1" x14ac:dyDescent="0.25">
      <c r="A123" s="44"/>
      <c r="B123" s="44"/>
      <c r="C123" s="44"/>
      <c r="D123" s="83" t="s">
        <v>230</v>
      </c>
      <c r="E123" s="44">
        <v>28</v>
      </c>
      <c r="F123" s="44">
        <v>28</v>
      </c>
      <c r="G123" s="100"/>
      <c r="H123" s="100"/>
      <c r="I123" s="100"/>
      <c r="J123" s="100"/>
    </row>
    <row r="124" spans="1:10" ht="12.75" customHeight="1" x14ac:dyDescent="0.25">
      <c r="A124" s="44"/>
      <c r="B124" s="127"/>
      <c r="C124" s="127"/>
      <c r="D124" s="126" t="s">
        <v>232</v>
      </c>
      <c r="E124" s="127">
        <v>0.44</v>
      </c>
      <c r="F124" s="127">
        <v>0.44</v>
      </c>
      <c r="G124" s="100"/>
      <c r="H124" s="100"/>
      <c r="I124" s="100"/>
      <c r="J124" s="100"/>
    </row>
    <row r="125" spans="1:10" ht="12.75" customHeight="1" x14ac:dyDescent="0.25">
      <c r="A125" s="44"/>
      <c r="B125" s="44"/>
      <c r="C125" s="44"/>
      <c r="D125" s="83" t="s">
        <v>139</v>
      </c>
      <c r="E125" s="44">
        <v>1.2</v>
      </c>
      <c r="F125" s="44">
        <v>1.2</v>
      </c>
      <c r="G125" s="130"/>
      <c r="H125" s="100"/>
      <c r="I125" s="100"/>
      <c r="J125" s="100"/>
    </row>
    <row r="126" spans="1:10" x14ac:dyDescent="0.25">
      <c r="A126" s="44">
        <v>99</v>
      </c>
      <c r="B126" s="83" t="s">
        <v>84</v>
      </c>
      <c r="C126" s="44">
        <v>250</v>
      </c>
      <c r="D126" s="131" t="s">
        <v>317</v>
      </c>
      <c r="E126" s="46">
        <v>25</v>
      </c>
      <c r="F126" s="46">
        <v>20</v>
      </c>
      <c r="G126" s="133">
        <v>1.58</v>
      </c>
      <c r="H126" s="45">
        <v>4.9800000000000004</v>
      </c>
      <c r="I126" s="45">
        <v>9.14</v>
      </c>
      <c r="J126" s="45">
        <v>95.25</v>
      </c>
    </row>
    <row r="127" spans="1:10" x14ac:dyDescent="0.25">
      <c r="A127" s="83"/>
      <c r="B127" s="83"/>
      <c r="C127" s="44"/>
      <c r="D127" s="131" t="s">
        <v>319</v>
      </c>
      <c r="E127" s="132">
        <v>67</v>
      </c>
      <c r="F127" s="132">
        <v>50</v>
      </c>
      <c r="G127" s="125"/>
      <c r="H127" s="41"/>
      <c r="I127" s="41"/>
      <c r="J127" s="82"/>
    </row>
    <row r="128" spans="1:10" x14ac:dyDescent="0.25">
      <c r="A128" s="83"/>
      <c r="B128" s="83"/>
      <c r="C128" s="44"/>
      <c r="D128" s="131" t="s">
        <v>267</v>
      </c>
      <c r="E128" s="132">
        <v>13</v>
      </c>
      <c r="F128" s="132">
        <v>10</v>
      </c>
      <c r="G128" s="125"/>
      <c r="H128" s="41"/>
      <c r="I128" s="41"/>
      <c r="J128" s="82"/>
    </row>
    <row r="129" spans="1:10" x14ac:dyDescent="0.25">
      <c r="A129" s="83"/>
      <c r="B129" s="83"/>
      <c r="C129" s="44"/>
      <c r="D129" s="131" t="s">
        <v>237</v>
      </c>
      <c r="E129" s="46">
        <v>12</v>
      </c>
      <c r="F129" s="46">
        <v>10</v>
      </c>
      <c r="G129" s="125"/>
      <c r="H129" s="41"/>
      <c r="I129" s="41"/>
      <c r="J129" s="82"/>
    </row>
    <row r="130" spans="1:10" ht="15" customHeight="1" x14ac:dyDescent="0.25">
      <c r="A130" s="83"/>
      <c r="B130" s="83"/>
      <c r="C130" s="44"/>
      <c r="D130" s="131" t="s">
        <v>320</v>
      </c>
      <c r="E130" s="46">
        <v>12</v>
      </c>
      <c r="F130" s="46">
        <v>8</v>
      </c>
      <c r="G130" s="125"/>
      <c r="H130" s="41"/>
      <c r="I130" s="41"/>
      <c r="J130" s="82"/>
    </row>
    <row r="131" spans="1:10" x14ac:dyDescent="0.25">
      <c r="A131" s="83"/>
      <c r="B131" s="83"/>
      <c r="C131" s="44"/>
      <c r="D131" s="131" t="s">
        <v>245</v>
      </c>
      <c r="E131" s="46">
        <v>5</v>
      </c>
      <c r="F131" s="46">
        <v>5</v>
      </c>
      <c r="G131" s="125"/>
      <c r="H131" s="41"/>
      <c r="I131" s="41"/>
      <c r="J131" s="82"/>
    </row>
    <row r="132" spans="1:10" x14ac:dyDescent="0.25">
      <c r="A132" s="83"/>
      <c r="B132" s="83"/>
      <c r="C132" s="44"/>
      <c r="D132" s="131" t="s">
        <v>321</v>
      </c>
      <c r="E132" s="46">
        <v>190</v>
      </c>
      <c r="F132" s="46">
        <v>190</v>
      </c>
      <c r="G132" s="125"/>
      <c r="H132" s="41"/>
      <c r="I132" s="41"/>
      <c r="J132" s="82"/>
    </row>
    <row r="133" spans="1:10" s="134" customFormat="1" ht="15" customHeight="1" x14ac:dyDescent="0.25">
      <c r="A133" s="137">
        <v>381</v>
      </c>
      <c r="B133" s="135" t="s">
        <v>324</v>
      </c>
      <c r="C133" s="140">
        <v>80</v>
      </c>
      <c r="D133" s="136" t="s">
        <v>322</v>
      </c>
      <c r="E133" s="137">
        <v>92.8</v>
      </c>
      <c r="F133" s="137">
        <v>69</v>
      </c>
      <c r="G133" s="138">
        <v>14.24</v>
      </c>
      <c r="H133" s="138">
        <v>14</v>
      </c>
      <c r="I133" s="138">
        <v>11.44</v>
      </c>
      <c r="J133" s="138">
        <v>228.8</v>
      </c>
    </row>
    <row r="134" spans="1:10" s="134" customFormat="1" ht="12.75" customHeight="1" x14ac:dyDescent="0.25">
      <c r="A134" s="137"/>
      <c r="B134" s="135"/>
      <c r="C134" s="140"/>
      <c r="D134" s="136" t="s">
        <v>326</v>
      </c>
      <c r="E134" s="137">
        <v>19</v>
      </c>
      <c r="F134" s="137">
        <v>19</v>
      </c>
      <c r="G134" s="139"/>
      <c r="H134" s="139"/>
      <c r="I134" s="139"/>
      <c r="J134" s="139"/>
    </row>
    <row r="135" spans="1:10" s="134" customFormat="1" ht="12" customHeight="1" x14ac:dyDescent="0.25">
      <c r="A135" s="137"/>
      <c r="B135" s="135"/>
      <c r="C135" s="140"/>
      <c r="D135" s="136" t="s">
        <v>325</v>
      </c>
      <c r="E135" s="137">
        <v>11</v>
      </c>
      <c r="F135" s="137">
        <v>11</v>
      </c>
      <c r="G135" s="139"/>
      <c r="H135" s="139"/>
      <c r="I135" s="139"/>
      <c r="J135" s="139"/>
    </row>
    <row r="136" spans="1:10" s="134" customFormat="1" ht="12.75" customHeight="1" x14ac:dyDescent="0.25">
      <c r="A136" s="137"/>
      <c r="B136" s="135"/>
      <c r="C136" s="140"/>
      <c r="D136" s="136" t="s">
        <v>244</v>
      </c>
      <c r="E136" s="137">
        <v>23</v>
      </c>
      <c r="F136" s="137">
        <v>23</v>
      </c>
      <c r="G136" s="139"/>
      <c r="H136" s="139"/>
      <c r="I136" s="139"/>
      <c r="J136" s="139"/>
    </row>
    <row r="137" spans="1:10" s="134" customFormat="1" ht="14.25" customHeight="1" x14ac:dyDescent="0.25">
      <c r="A137" s="137"/>
      <c r="B137" s="135"/>
      <c r="C137" s="136"/>
      <c r="D137" s="136" t="s">
        <v>245</v>
      </c>
      <c r="E137" s="137">
        <v>7</v>
      </c>
      <c r="F137" s="137">
        <v>7</v>
      </c>
      <c r="G137" s="139"/>
      <c r="H137" s="139"/>
      <c r="I137" s="139"/>
      <c r="J137" s="139"/>
    </row>
    <row r="138" spans="1:10" s="134" customFormat="1" ht="15" customHeight="1" x14ac:dyDescent="0.25">
      <c r="A138" s="137">
        <v>454</v>
      </c>
      <c r="B138" s="135" t="s">
        <v>166</v>
      </c>
      <c r="C138" s="140">
        <v>50</v>
      </c>
      <c r="D138" s="136" t="s">
        <v>289</v>
      </c>
      <c r="E138" s="137">
        <v>50</v>
      </c>
      <c r="F138" s="137">
        <v>50</v>
      </c>
      <c r="G138" s="138">
        <v>0.59</v>
      </c>
      <c r="H138" s="138">
        <v>2.06</v>
      </c>
      <c r="I138" s="138">
        <v>3.72</v>
      </c>
      <c r="J138" s="138">
        <v>35.799999999999997</v>
      </c>
    </row>
    <row r="139" spans="1:10" ht="13.5" customHeight="1" x14ac:dyDescent="0.25">
      <c r="A139" s="62">
        <v>237</v>
      </c>
      <c r="B139" s="62" t="s">
        <v>190</v>
      </c>
      <c r="C139" s="62">
        <v>150</v>
      </c>
      <c r="D139" s="44" t="s">
        <v>191</v>
      </c>
      <c r="E139" s="48">
        <v>69</v>
      </c>
      <c r="F139" s="48">
        <v>69</v>
      </c>
      <c r="G139" s="45">
        <v>8.5500000000000007</v>
      </c>
      <c r="H139" s="45">
        <v>7.8</v>
      </c>
      <c r="I139" s="45">
        <v>37.07</v>
      </c>
      <c r="J139" s="45">
        <v>253</v>
      </c>
    </row>
    <row r="140" spans="1:10" ht="13.5" customHeight="1" x14ac:dyDescent="0.25">
      <c r="A140" s="81"/>
      <c r="B140" s="62"/>
      <c r="C140" s="81"/>
      <c r="D140" s="44" t="s">
        <v>145</v>
      </c>
      <c r="E140" s="44">
        <v>7</v>
      </c>
      <c r="F140" s="44">
        <v>7</v>
      </c>
      <c r="G140" s="60"/>
      <c r="H140" s="60"/>
      <c r="I140" s="60"/>
      <c r="J140" s="60"/>
    </row>
    <row r="141" spans="1:10" ht="13.5" customHeight="1" x14ac:dyDescent="0.25">
      <c r="A141" s="81"/>
      <c r="B141" s="62"/>
      <c r="C141" s="81"/>
      <c r="D141" s="44" t="s">
        <v>138</v>
      </c>
      <c r="E141" s="44">
        <v>102</v>
      </c>
      <c r="F141" s="44">
        <v>102</v>
      </c>
      <c r="G141" s="60"/>
      <c r="H141" s="60"/>
      <c r="I141" s="60"/>
      <c r="J141" s="60"/>
    </row>
    <row r="142" spans="1:10" x14ac:dyDescent="0.25">
      <c r="A142" s="65">
        <v>507</v>
      </c>
      <c r="B142" s="65" t="s">
        <v>169</v>
      </c>
      <c r="C142" s="65">
        <v>200</v>
      </c>
      <c r="D142" s="65" t="s">
        <v>170</v>
      </c>
      <c r="E142" s="65">
        <v>45.4</v>
      </c>
      <c r="F142" s="65">
        <v>40</v>
      </c>
      <c r="G142" s="64">
        <v>0.5</v>
      </c>
      <c r="H142" s="64">
        <v>0.2</v>
      </c>
      <c r="I142" s="64">
        <v>23.1</v>
      </c>
      <c r="J142" s="64">
        <v>96</v>
      </c>
    </row>
    <row r="143" spans="1:10" ht="13.5" customHeight="1" x14ac:dyDescent="0.25">
      <c r="A143" s="66"/>
      <c r="B143" s="65"/>
      <c r="C143" s="65"/>
      <c r="D143" s="65" t="s">
        <v>139</v>
      </c>
      <c r="E143" s="65">
        <v>15</v>
      </c>
      <c r="F143" s="65">
        <v>15</v>
      </c>
      <c r="G143" s="67"/>
      <c r="H143" s="67"/>
      <c r="I143" s="67"/>
      <c r="J143" s="67"/>
    </row>
    <row r="144" spans="1:10" ht="11.25" customHeight="1" x14ac:dyDescent="0.25">
      <c r="A144" s="66"/>
      <c r="B144" s="65"/>
      <c r="C144" s="65"/>
      <c r="D144" s="65" t="s">
        <v>138</v>
      </c>
      <c r="E144" s="65">
        <v>162</v>
      </c>
      <c r="F144" s="65">
        <v>162</v>
      </c>
      <c r="G144" s="67"/>
      <c r="H144" s="67"/>
      <c r="I144" s="67"/>
      <c r="J144" s="67"/>
    </row>
    <row r="145" spans="1:216" ht="12" customHeight="1" x14ac:dyDescent="0.25">
      <c r="A145" s="61"/>
      <c r="B145" s="44"/>
      <c r="C145" s="44"/>
      <c r="D145" s="44" t="s">
        <v>171</v>
      </c>
      <c r="E145" s="44">
        <v>42</v>
      </c>
      <c r="F145" s="44">
        <v>40</v>
      </c>
      <c r="G145" s="43"/>
      <c r="H145" s="43"/>
      <c r="I145" s="43"/>
      <c r="J145" s="60"/>
    </row>
    <row r="146" spans="1:216" x14ac:dyDescent="0.25">
      <c r="A146" s="44">
        <v>108</v>
      </c>
      <c r="B146" s="44" t="s">
        <v>143</v>
      </c>
      <c r="C146" s="44">
        <v>40</v>
      </c>
      <c r="D146" s="44" t="s">
        <v>144</v>
      </c>
      <c r="E146" s="44">
        <v>40</v>
      </c>
      <c r="F146" s="44">
        <v>40</v>
      </c>
      <c r="G146" s="49">
        <v>3.04</v>
      </c>
      <c r="H146" s="49">
        <v>0.32</v>
      </c>
      <c r="I146" s="49">
        <v>19.600000000000001</v>
      </c>
      <c r="J146" s="49">
        <v>94</v>
      </c>
    </row>
    <row r="147" spans="1:216" ht="15.75" customHeight="1" x14ac:dyDescent="0.25">
      <c r="A147" s="44">
        <v>109</v>
      </c>
      <c r="B147" s="44" t="s">
        <v>172</v>
      </c>
      <c r="C147" s="44">
        <v>50</v>
      </c>
      <c r="D147" s="44" t="s">
        <v>173</v>
      </c>
      <c r="E147" s="44">
        <v>50</v>
      </c>
      <c r="F147" s="44">
        <v>50</v>
      </c>
      <c r="G147" s="45">
        <v>3.3</v>
      </c>
      <c r="H147" s="45">
        <v>0.6</v>
      </c>
      <c r="I147" s="45">
        <v>16.7</v>
      </c>
      <c r="J147" s="45">
        <v>87</v>
      </c>
    </row>
    <row r="148" spans="1:216" ht="15" customHeight="1" x14ac:dyDescent="0.25">
      <c r="A148" s="203" t="s">
        <v>174</v>
      </c>
      <c r="B148" s="203"/>
      <c r="C148" s="203"/>
      <c r="D148" s="203"/>
      <c r="E148" s="203"/>
      <c r="F148" s="203"/>
      <c r="G148" s="89">
        <f>SUM(G120:G147)</f>
        <v>34.199999999999996</v>
      </c>
      <c r="H148" s="89">
        <f>SUM(H120:H147)</f>
        <v>37.080000000000005</v>
      </c>
      <c r="I148" s="89">
        <f>SUM(I120:I147)</f>
        <v>131.16999999999999</v>
      </c>
      <c r="J148" s="89">
        <f>SUM(J120:J147)</f>
        <v>981.85</v>
      </c>
    </row>
    <row r="149" spans="1:216" ht="12.75" customHeight="1" x14ac:dyDescent="0.25">
      <c r="A149" s="68"/>
      <c r="B149" s="68" t="s">
        <v>175</v>
      </c>
      <c r="C149" s="90"/>
      <c r="D149" s="90"/>
      <c r="E149" s="90"/>
      <c r="F149" s="90"/>
      <c r="G149" s="91"/>
      <c r="H149" s="91"/>
      <c r="I149" s="91"/>
      <c r="J149" s="92"/>
    </row>
    <row r="150" spans="1:216" ht="12.75" customHeight="1" x14ac:dyDescent="0.25">
      <c r="A150" s="68"/>
      <c r="B150" s="65" t="s">
        <v>69</v>
      </c>
      <c r="C150" s="65">
        <f>C199</f>
        <v>50</v>
      </c>
      <c r="D150" s="65" t="s">
        <v>69</v>
      </c>
      <c r="E150" s="93">
        <v>50</v>
      </c>
      <c r="F150" s="93">
        <f>F199</f>
        <v>50</v>
      </c>
      <c r="G150" s="73">
        <v>4.8</v>
      </c>
      <c r="H150" s="73">
        <v>1.1000000000000001</v>
      </c>
      <c r="I150" s="73">
        <v>28.1</v>
      </c>
      <c r="J150" s="73">
        <v>98</v>
      </c>
    </row>
    <row r="151" spans="1:216" ht="12.75" customHeight="1" x14ac:dyDescent="0.25">
      <c r="A151" s="68"/>
      <c r="B151" s="65" t="s">
        <v>224</v>
      </c>
      <c r="C151" s="65">
        <f>C200</f>
        <v>200</v>
      </c>
      <c r="D151" s="65" t="s">
        <v>202</v>
      </c>
      <c r="E151" s="93">
        <v>200</v>
      </c>
      <c r="F151" s="93">
        <f>F200</f>
        <v>200</v>
      </c>
      <c r="G151" s="70">
        <v>3.8</v>
      </c>
      <c r="H151" s="70">
        <v>5</v>
      </c>
      <c r="I151" s="70">
        <v>8</v>
      </c>
      <c r="J151" s="70">
        <v>100</v>
      </c>
    </row>
    <row r="152" spans="1:216" ht="12.75" customHeight="1" x14ac:dyDescent="0.3">
      <c r="A152" s="68"/>
      <c r="B152" s="68"/>
      <c r="C152" s="68"/>
      <c r="D152" s="212" t="s">
        <v>225</v>
      </c>
      <c r="E152" s="213"/>
      <c r="F152" s="214"/>
      <c r="G152" s="94">
        <f>G150+G151</f>
        <v>8.6</v>
      </c>
      <c r="H152" s="94">
        <v>7.08</v>
      </c>
      <c r="I152" s="94">
        <v>36.1</v>
      </c>
      <c r="J152" s="94">
        <f>J150+J151</f>
        <v>198</v>
      </c>
    </row>
    <row r="153" spans="1:216" ht="12.75" customHeight="1" x14ac:dyDescent="0.25">
      <c r="A153" s="68"/>
      <c r="B153" s="68"/>
      <c r="C153" s="68"/>
      <c r="D153" s="95" t="s">
        <v>226</v>
      </c>
      <c r="E153" s="96"/>
      <c r="F153" s="97"/>
      <c r="G153" s="89">
        <f>G118+G148+G152</f>
        <v>62.609999999999992</v>
      </c>
      <c r="H153" s="89">
        <f>H118+H148+H152</f>
        <v>64.900000000000006</v>
      </c>
      <c r="I153" s="89">
        <f>I118+I148+I152</f>
        <v>243.01</v>
      </c>
      <c r="J153" s="89">
        <f>J118+J148+J152</f>
        <v>1748.24</v>
      </c>
    </row>
    <row r="154" spans="1:216" ht="12.75" customHeight="1" x14ac:dyDescent="0.3">
      <c r="A154" s="215" t="s">
        <v>227</v>
      </c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216" ht="12.75" customHeight="1" x14ac:dyDescent="0.3">
      <c r="A155" s="98"/>
      <c r="B155" s="98"/>
      <c r="C155" s="98"/>
      <c r="D155" s="98"/>
      <c r="E155" s="98"/>
      <c r="F155" s="98"/>
      <c r="G155" s="98"/>
      <c r="H155" s="98"/>
      <c r="I155" s="98"/>
      <c r="J155" s="98"/>
    </row>
    <row r="156" spans="1:216" ht="12.75" customHeight="1" x14ac:dyDescent="0.25">
      <c r="A156" s="208" t="s">
        <v>131</v>
      </c>
      <c r="B156" s="208"/>
      <c r="C156" s="208"/>
      <c r="D156" s="71"/>
      <c r="E156" s="71"/>
      <c r="F156" s="71"/>
      <c r="G156" s="75"/>
      <c r="H156" s="75"/>
      <c r="I156" s="75"/>
      <c r="J156" s="75"/>
    </row>
    <row r="157" spans="1:216" ht="12.75" customHeight="1" x14ac:dyDescent="0.25">
      <c r="A157" s="44">
        <v>106</v>
      </c>
      <c r="B157" s="44" t="s">
        <v>182</v>
      </c>
      <c r="C157" s="65">
        <v>50</v>
      </c>
      <c r="D157" s="44" t="s">
        <v>183</v>
      </c>
      <c r="E157" s="44">
        <v>53</v>
      </c>
      <c r="F157" s="44">
        <v>50</v>
      </c>
      <c r="G157" s="45">
        <v>0.4</v>
      </c>
      <c r="H157" s="45">
        <v>0.05</v>
      </c>
      <c r="I157" s="45">
        <v>1.25</v>
      </c>
      <c r="J157" s="45">
        <v>7</v>
      </c>
    </row>
    <row r="158" spans="1:216" x14ac:dyDescent="0.25">
      <c r="A158" s="65">
        <v>395</v>
      </c>
      <c r="B158" s="141" t="s">
        <v>327</v>
      </c>
      <c r="C158" s="65">
        <v>50</v>
      </c>
      <c r="D158" s="65" t="s">
        <v>328</v>
      </c>
      <c r="E158" s="65">
        <v>52</v>
      </c>
      <c r="F158" s="65">
        <v>50</v>
      </c>
      <c r="G158" s="45">
        <v>5.2</v>
      </c>
      <c r="H158" s="45">
        <v>10.45</v>
      </c>
      <c r="I158" s="45">
        <v>0</v>
      </c>
      <c r="J158" s="45">
        <v>115</v>
      </c>
    </row>
    <row r="159" spans="1:216" s="134" customFormat="1" ht="15" customHeight="1" x14ac:dyDescent="0.25">
      <c r="A159" s="137">
        <v>454</v>
      </c>
      <c r="B159" s="135" t="s">
        <v>166</v>
      </c>
      <c r="C159" s="136">
        <v>50</v>
      </c>
      <c r="D159" s="136" t="s">
        <v>323</v>
      </c>
      <c r="E159" s="137">
        <v>50</v>
      </c>
      <c r="F159" s="137">
        <v>50</v>
      </c>
      <c r="G159" s="138">
        <v>0.59</v>
      </c>
      <c r="H159" s="138">
        <v>2.06</v>
      </c>
      <c r="I159" s="138">
        <v>3.72</v>
      </c>
      <c r="J159" s="138">
        <v>35.799999999999997</v>
      </c>
    </row>
    <row r="160" spans="1:216" s="37" customFormat="1" x14ac:dyDescent="0.25">
      <c r="A160" s="44">
        <v>291</v>
      </c>
      <c r="B160" s="44" t="s">
        <v>167</v>
      </c>
      <c r="C160" s="44">
        <v>150</v>
      </c>
      <c r="D160" s="44" t="s">
        <v>168</v>
      </c>
      <c r="E160" s="44">
        <v>51</v>
      </c>
      <c r="F160" s="44">
        <v>51</v>
      </c>
      <c r="G160" s="64">
        <v>0.5</v>
      </c>
      <c r="H160" s="64">
        <v>0.2</v>
      </c>
      <c r="I160" s="64">
        <v>23.08</v>
      </c>
      <c r="J160" s="64">
        <v>96</v>
      </c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</row>
    <row r="161" spans="1:216" s="37" customFormat="1" x14ac:dyDescent="0.25">
      <c r="A161" s="44"/>
      <c r="B161" s="44"/>
      <c r="C161" s="44"/>
      <c r="D161" s="44" t="s">
        <v>8</v>
      </c>
      <c r="E161" s="44">
        <v>7</v>
      </c>
      <c r="F161" s="44">
        <v>7</v>
      </c>
      <c r="G161" s="45"/>
      <c r="H161" s="45"/>
      <c r="I161" s="45"/>
      <c r="J161" s="45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</row>
    <row r="162" spans="1:216" x14ac:dyDescent="0.25">
      <c r="A162" s="65">
        <v>496</v>
      </c>
      <c r="B162" s="65" t="s">
        <v>0</v>
      </c>
      <c r="C162" s="65">
        <v>200</v>
      </c>
      <c r="D162" s="65" t="s">
        <v>246</v>
      </c>
      <c r="E162" s="65">
        <v>2.5</v>
      </c>
      <c r="F162" s="65">
        <v>2.5</v>
      </c>
      <c r="G162" s="64">
        <v>3.6</v>
      </c>
      <c r="H162" s="64">
        <v>3.3</v>
      </c>
      <c r="I162" s="64">
        <v>25</v>
      </c>
      <c r="J162" s="64">
        <v>144</v>
      </c>
    </row>
    <row r="163" spans="1:216" x14ac:dyDescent="0.25">
      <c r="A163" s="65"/>
      <c r="B163" s="65"/>
      <c r="C163" s="65"/>
      <c r="D163" s="65" t="s">
        <v>133</v>
      </c>
      <c r="E163" s="65">
        <v>100</v>
      </c>
      <c r="F163" s="65">
        <v>100</v>
      </c>
      <c r="G163" s="64"/>
      <c r="H163" s="64"/>
      <c r="I163" s="64"/>
      <c r="J163" s="64"/>
    </row>
    <row r="164" spans="1:216" x14ac:dyDescent="0.25">
      <c r="A164" s="65"/>
      <c r="B164" s="65"/>
      <c r="C164" s="65"/>
      <c r="D164" s="65" t="s">
        <v>139</v>
      </c>
      <c r="E164" s="65">
        <v>20</v>
      </c>
      <c r="F164" s="65">
        <v>20</v>
      </c>
      <c r="G164" s="64"/>
      <c r="H164" s="64"/>
      <c r="I164" s="64"/>
      <c r="J164" s="64"/>
    </row>
    <row r="165" spans="1:216" x14ac:dyDescent="0.25">
      <c r="A165" s="44">
        <v>108</v>
      </c>
      <c r="B165" s="44" t="s">
        <v>143</v>
      </c>
      <c r="C165" s="44">
        <v>50</v>
      </c>
      <c r="D165" s="44" t="s">
        <v>144</v>
      </c>
      <c r="E165" s="44">
        <v>50</v>
      </c>
      <c r="F165" s="44">
        <v>50</v>
      </c>
      <c r="G165" s="45">
        <v>3.8</v>
      </c>
      <c r="H165" s="45">
        <v>0.4</v>
      </c>
      <c r="I165" s="45">
        <v>24.6</v>
      </c>
      <c r="J165" s="45">
        <v>117.5</v>
      </c>
    </row>
    <row r="166" spans="1:216" x14ac:dyDescent="0.25">
      <c r="A166" s="82">
        <v>100</v>
      </c>
      <c r="B166" s="83" t="s">
        <v>194</v>
      </c>
      <c r="C166" s="44">
        <v>15</v>
      </c>
      <c r="D166" s="83" t="s">
        <v>1</v>
      </c>
      <c r="E166" s="44">
        <v>15.2</v>
      </c>
      <c r="F166" s="44">
        <v>15</v>
      </c>
      <c r="G166" s="45">
        <v>3.84</v>
      </c>
      <c r="H166" s="45">
        <v>3.92</v>
      </c>
      <c r="I166" s="45">
        <v>0</v>
      </c>
      <c r="J166" s="45">
        <v>51</v>
      </c>
    </row>
    <row r="167" spans="1:216" ht="12.75" customHeight="1" x14ac:dyDescent="0.3">
      <c r="A167" s="203" t="s">
        <v>147</v>
      </c>
      <c r="B167" s="203"/>
      <c r="C167" s="203"/>
      <c r="D167" s="203"/>
      <c r="E167" s="203"/>
      <c r="F167" s="203"/>
      <c r="G167" s="55">
        <f>SUM(G157:G166)</f>
        <v>17.93</v>
      </c>
      <c r="H167" s="55">
        <f>SUM(H157:H166)</f>
        <v>20.379999999999995</v>
      </c>
      <c r="I167" s="55">
        <f>SUM(I157:I166)</f>
        <v>77.650000000000006</v>
      </c>
      <c r="J167" s="55">
        <f>SUM(J157:J166)</f>
        <v>566.29999999999995</v>
      </c>
    </row>
    <row r="168" spans="1:216" ht="12.75" customHeight="1" x14ac:dyDescent="0.25">
      <c r="A168" s="203" t="s">
        <v>195</v>
      </c>
      <c r="B168" s="203"/>
      <c r="C168" s="203"/>
      <c r="D168" s="84"/>
      <c r="E168" s="84"/>
      <c r="F168" s="84"/>
      <c r="G168" s="50"/>
      <c r="H168" s="50"/>
      <c r="I168" s="50"/>
      <c r="J168" s="50"/>
    </row>
    <row r="169" spans="1:216" ht="12.75" customHeight="1" x14ac:dyDescent="0.25">
      <c r="A169" s="44">
        <v>20</v>
      </c>
      <c r="B169" s="44" t="s">
        <v>329</v>
      </c>
      <c r="C169" s="44">
        <v>80</v>
      </c>
      <c r="D169" s="83" t="s">
        <v>330</v>
      </c>
      <c r="E169" s="44">
        <v>50.4</v>
      </c>
      <c r="F169" s="44">
        <v>42.4</v>
      </c>
      <c r="G169" s="45">
        <v>0.56000000000000005</v>
      </c>
      <c r="H169" s="45">
        <v>8.16</v>
      </c>
      <c r="I169" s="45">
        <v>4.5599999999999996</v>
      </c>
      <c r="J169" s="45">
        <v>93.6</v>
      </c>
    </row>
    <row r="170" spans="1:216" ht="12.75" customHeight="1" x14ac:dyDescent="0.25">
      <c r="A170" s="44"/>
      <c r="B170" s="44"/>
      <c r="C170" s="44"/>
      <c r="D170" s="83" t="s">
        <v>331</v>
      </c>
      <c r="E170" s="44">
        <v>11.2</v>
      </c>
      <c r="F170" s="44">
        <v>9.6</v>
      </c>
      <c r="G170" s="100"/>
      <c r="H170" s="100"/>
      <c r="I170" s="100"/>
      <c r="J170" s="100"/>
    </row>
    <row r="171" spans="1:216" ht="12.75" customHeight="1" x14ac:dyDescent="0.25">
      <c r="A171" s="44"/>
      <c r="B171" s="44"/>
      <c r="C171" s="44"/>
      <c r="D171" s="83" t="s">
        <v>332</v>
      </c>
      <c r="E171" s="44"/>
      <c r="F171" s="44">
        <v>20.8</v>
      </c>
      <c r="G171" s="100"/>
      <c r="H171" s="100"/>
      <c r="I171" s="100"/>
      <c r="J171" s="100"/>
    </row>
    <row r="172" spans="1:216" ht="12.75" customHeight="1" x14ac:dyDescent="0.25">
      <c r="A172" s="44"/>
      <c r="B172" s="44"/>
      <c r="C172" s="44"/>
      <c r="D172" s="83" t="s">
        <v>245</v>
      </c>
      <c r="E172" s="44">
        <v>8</v>
      </c>
      <c r="F172" s="44">
        <v>8</v>
      </c>
      <c r="G172" s="100"/>
      <c r="H172" s="100"/>
      <c r="I172" s="100"/>
      <c r="J172" s="100"/>
    </row>
    <row r="173" spans="1:216" x14ac:dyDescent="0.25">
      <c r="A173" s="44">
        <v>144</v>
      </c>
      <c r="B173" s="44" t="s">
        <v>152</v>
      </c>
      <c r="C173" s="44">
        <v>250</v>
      </c>
      <c r="D173" s="44" t="s">
        <v>153</v>
      </c>
      <c r="E173" s="44">
        <v>83.2</v>
      </c>
      <c r="F173" s="44">
        <v>62.5</v>
      </c>
      <c r="G173" s="45">
        <v>2.2999999999999998</v>
      </c>
      <c r="H173" s="45">
        <v>4.25</v>
      </c>
      <c r="I173" s="45">
        <v>15.1</v>
      </c>
      <c r="J173" s="45">
        <v>118</v>
      </c>
    </row>
    <row r="174" spans="1:216" x14ac:dyDescent="0.25">
      <c r="A174" s="44">
        <v>404</v>
      </c>
      <c r="B174" s="44" t="s">
        <v>302</v>
      </c>
      <c r="C174" s="44"/>
      <c r="D174" s="44" t="s">
        <v>150</v>
      </c>
      <c r="E174" s="44">
        <v>12.5</v>
      </c>
      <c r="F174" s="44">
        <v>10</v>
      </c>
      <c r="G174" s="60"/>
      <c r="H174" s="60"/>
      <c r="I174" s="60"/>
      <c r="J174" s="51"/>
    </row>
    <row r="175" spans="1:216" x14ac:dyDescent="0.25">
      <c r="A175" s="44"/>
      <c r="B175" s="44"/>
      <c r="C175" s="44"/>
      <c r="D175" s="44" t="s">
        <v>154</v>
      </c>
      <c r="E175" s="44">
        <v>20.3</v>
      </c>
      <c r="F175" s="44">
        <v>20</v>
      </c>
      <c r="G175" s="60"/>
      <c r="H175" s="60"/>
      <c r="I175" s="60"/>
      <c r="J175" s="51"/>
    </row>
    <row r="176" spans="1:216" x14ac:dyDescent="0.25">
      <c r="A176" s="44"/>
      <c r="B176" s="44"/>
      <c r="C176" s="44"/>
      <c r="D176" s="44" t="s">
        <v>303</v>
      </c>
      <c r="E176" s="44">
        <v>38.5</v>
      </c>
      <c r="F176" s="44">
        <v>25</v>
      </c>
      <c r="G176" s="60"/>
      <c r="H176" s="60"/>
      <c r="I176" s="60"/>
      <c r="J176" s="51"/>
    </row>
    <row r="177" spans="1:10" x14ac:dyDescent="0.25">
      <c r="A177" s="61"/>
      <c r="B177" s="44"/>
      <c r="C177" s="44"/>
      <c r="D177" s="44" t="s">
        <v>155</v>
      </c>
      <c r="E177" s="44">
        <v>12</v>
      </c>
      <c r="F177" s="44">
        <v>10</v>
      </c>
      <c r="G177" s="60"/>
      <c r="H177" s="60"/>
      <c r="I177" s="60"/>
      <c r="J177" s="51"/>
    </row>
    <row r="178" spans="1:10" x14ac:dyDescent="0.25">
      <c r="A178" s="61"/>
      <c r="B178" s="44"/>
      <c r="C178" s="44"/>
      <c r="D178" s="44" t="s">
        <v>156</v>
      </c>
      <c r="E178" s="44">
        <v>5</v>
      </c>
      <c r="F178" s="44">
        <v>5</v>
      </c>
      <c r="G178" s="60"/>
      <c r="H178" s="60"/>
      <c r="I178" s="60"/>
      <c r="J178" s="51"/>
    </row>
    <row r="179" spans="1:10" x14ac:dyDescent="0.25">
      <c r="A179" s="61"/>
      <c r="B179" s="44"/>
      <c r="C179" s="44"/>
      <c r="D179" s="44" t="s">
        <v>157</v>
      </c>
      <c r="E179" s="44">
        <v>163</v>
      </c>
      <c r="F179" s="44"/>
      <c r="G179" s="60"/>
      <c r="H179" s="60"/>
      <c r="I179" s="60"/>
      <c r="J179" s="51"/>
    </row>
    <row r="180" spans="1:10" x14ac:dyDescent="0.25">
      <c r="A180" s="61"/>
      <c r="B180" s="44"/>
      <c r="C180" s="44"/>
      <c r="D180" s="44" t="s">
        <v>158</v>
      </c>
      <c r="E180" s="44">
        <v>20</v>
      </c>
      <c r="F180" s="44">
        <v>12.5</v>
      </c>
      <c r="G180" s="45"/>
      <c r="H180" s="45"/>
      <c r="I180" s="45"/>
      <c r="J180" s="45"/>
    </row>
    <row r="181" spans="1:10" ht="12.75" customHeight="1" x14ac:dyDescent="0.25">
      <c r="A181" s="44">
        <v>343</v>
      </c>
      <c r="B181" s="44" t="s">
        <v>251</v>
      </c>
      <c r="C181" s="44" t="s">
        <v>356</v>
      </c>
      <c r="D181" s="44" t="s">
        <v>252</v>
      </c>
      <c r="E181" s="44">
        <v>113</v>
      </c>
      <c r="F181" s="44">
        <v>87</v>
      </c>
      <c r="G181" s="45">
        <v>13.3</v>
      </c>
      <c r="H181" s="45">
        <v>7.2</v>
      </c>
      <c r="I181" s="45">
        <v>6.3</v>
      </c>
      <c r="J181" s="45">
        <v>143</v>
      </c>
    </row>
    <row r="182" spans="1:10" ht="12.75" customHeight="1" x14ac:dyDescent="0.25">
      <c r="A182" s="44"/>
      <c r="B182" s="44" t="s">
        <v>253</v>
      </c>
      <c r="C182" s="44"/>
      <c r="D182" s="44" t="s">
        <v>150</v>
      </c>
      <c r="E182" s="44">
        <v>32</v>
      </c>
      <c r="F182" s="44">
        <v>25</v>
      </c>
      <c r="G182" s="51"/>
      <c r="H182" s="51"/>
      <c r="I182" s="51"/>
      <c r="J182" s="51"/>
    </row>
    <row r="183" spans="1:10" ht="12.75" customHeight="1" x14ac:dyDescent="0.25">
      <c r="A183" s="44"/>
      <c r="B183" s="44"/>
      <c r="C183" s="44"/>
      <c r="D183" s="44" t="s">
        <v>254</v>
      </c>
      <c r="E183" s="44">
        <v>25</v>
      </c>
      <c r="F183" s="44">
        <v>25</v>
      </c>
      <c r="G183" s="51"/>
      <c r="H183" s="51"/>
      <c r="I183" s="51"/>
      <c r="J183" s="51"/>
    </row>
    <row r="184" spans="1:10" ht="12.75" customHeight="1" x14ac:dyDescent="0.25">
      <c r="A184" s="56"/>
      <c r="B184" s="56"/>
      <c r="C184" s="56"/>
      <c r="D184" s="44" t="s">
        <v>155</v>
      </c>
      <c r="E184" s="44">
        <v>22</v>
      </c>
      <c r="F184" s="44">
        <v>18</v>
      </c>
      <c r="G184" s="51"/>
      <c r="H184" s="51"/>
      <c r="I184" s="51"/>
      <c r="J184" s="51"/>
    </row>
    <row r="185" spans="1:10" ht="12.75" customHeight="1" x14ac:dyDescent="0.25">
      <c r="A185" s="56"/>
      <c r="B185" s="56"/>
      <c r="C185" s="56"/>
      <c r="D185" s="44" t="s">
        <v>255</v>
      </c>
      <c r="E185" s="44">
        <v>9</v>
      </c>
      <c r="F185" s="44">
        <v>9</v>
      </c>
      <c r="G185" s="51"/>
      <c r="H185" s="51"/>
      <c r="I185" s="51"/>
      <c r="J185" s="51"/>
    </row>
    <row r="186" spans="1:10" ht="12.75" customHeight="1" x14ac:dyDescent="0.25">
      <c r="A186" s="56"/>
      <c r="B186" s="56"/>
      <c r="C186" s="56"/>
      <c r="D186" s="44" t="s">
        <v>139</v>
      </c>
      <c r="E186" s="44">
        <v>2.5</v>
      </c>
      <c r="F186" s="44">
        <v>2.5</v>
      </c>
      <c r="G186" s="51"/>
      <c r="H186" s="51"/>
      <c r="I186" s="51"/>
      <c r="J186" s="51"/>
    </row>
    <row r="187" spans="1:10" ht="12.75" customHeight="1" x14ac:dyDescent="0.25">
      <c r="A187" s="56"/>
      <c r="B187" s="56"/>
      <c r="C187" s="56"/>
      <c r="D187" s="44" t="s">
        <v>156</v>
      </c>
      <c r="E187" s="44">
        <v>7.5</v>
      </c>
      <c r="F187" s="44">
        <v>7.5</v>
      </c>
      <c r="G187" s="51"/>
      <c r="H187" s="51"/>
      <c r="I187" s="51"/>
      <c r="J187" s="51"/>
    </row>
    <row r="188" spans="1:10" ht="12.75" customHeight="1" x14ac:dyDescent="0.25">
      <c r="A188" s="65">
        <v>429</v>
      </c>
      <c r="B188" s="62" t="s">
        <v>57</v>
      </c>
      <c r="C188" s="62">
        <v>150</v>
      </c>
      <c r="D188" s="62" t="s">
        <v>153</v>
      </c>
      <c r="E188" s="62">
        <v>203.3</v>
      </c>
      <c r="F188" s="62">
        <v>151</v>
      </c>
      <c r="G188" s="64">
        <v>3.77</v>
      </c>
      <c r="H188" s="64">
        <v>7.9</v>
      </c>
      <c r="I188" s="64">
        <v>19.579999999999998</v>
      </c>
      <c r="J188" s="64">
        <v>152.5</v>
      </c>
    </row>
    <row r="189" spans="1:10" ht="12.75" customHeight="1" x14ac:dyDescent="0.25">
      <c r="A189" s="65"/>
      <c r="B189" s="65"/>
      <c r="C189" s="65"/>
      <c r="D189" s="65" t="s">
        <v>145</v>
      </c>
      <c r="E189" s="65">
        <v>8</v>
      </c>
      <c r="F189" s="65">
        <v>8</v>
      </c>
      <c r="G189" s="104"/>
      <c r="H189" s="104"/>
      <c r="I189" s="104"/>
      <c r="J189" s="104"/>
    </row>
    <row r="190" spans="1:10" ht="12.75" customHeight="1" x14ac:dyDescent="0.25">
      <c r="A190" s="65"/>
      <c r="B190" s="65"/>
      <c r="C190" s="65"/>
      <c r="D190" s="65" t="s">
        <v>133</v>
      </c>
      <c r="E190" s="65">
        <v>29</v>
      </c>
      <c r="F190" s="65">
        <v>28</v>
      </c>
      <c r="G190" s="104"/>
      <c r="H190" s="104"/>
      <c r="I190" s="104"/>
      <c r="J190" s="104"/>
    </row>
    <row r="191" spans="1:10" ht="13.5" customHeight="1" x14ac:dyDescent="0.25">
      <c r="A191" s="65">
        <v>505</v>
      </c>
      <c r="B191" s="65" t="s">
        <v>2</v>
      </c>
      <c r="C191" s="65">
        <v>200</v>
      </c>
      <c r="D191" s="65" t="s">
        <v>238</v>
      </c>
      <c r="E191" s="65">
        <v>25</v>
      </c>
      <c r="F191" s="65">
        <v>24</v>
      </c>
      <c r="G191" s="64">
        <v>0.2</v>
      </c>
      <c r="H191" s="64">
        <v>0.1</v>
      </c>
      <c r="I191" s="64">
        <v>21.5</v>
      </c>
      <c r="J191" s="64">
        <v>87</v>
      </c>
    </row>
    <row r="192" spans="1:10" ht="13.5" customHeight="1" x14ac:dyDescent="0.25">
      <c r="A192" s="65"/>
      <c r="B192" s="65"/>
      <c r="C192" s="65"/>
      <c r="D192" s="65" t="s">
        <v>138</v>
      </c>
      <c r="E192" s="65">
        <v>180</v>
      </c>
      <c r="F192" s="65">
        <v>180</v>
      </c>
      <c r="G192" s="64"/>
      <c r="H192" s="64"/>
      <c r="I192" s="64"/>
      <c r="J192" s="64"/>
    </row>
    <row r="193" spans="1:10" ht="13.5" customHeight="1" x14ac:dyDescent="0.25">
      <c r="A193" s="65"/>
      <c r="B193" s="66"/>
      <c r="C193" s="65"/>
      <c r="D193" s="65" t="s">
        <v>139</v>
      </c>
      <c r="E193" s="65">
        <v>15</v>
      </c>
      <c r="F193" s="65">
        <v>15</v>
      </c>
      <c r="G193" s="51"/>
      <c r="H193" s="51"/>
      <c r="I193" s="51"/>
      <c r="J193" s="51"/>
    </row>
    <row r="194" spans="1:10" ht="13.5" customHeight="1" x14ac:dyDescent="0.25">
      <c r="A194" s="65"/>
      <c r="B194" s="66"/>
      <c r="C194" s="65"/>
      <c r="D194" s="65" t="s">
        <v>239</v>
      </c>
      <c r="E194" s="65">
        <v>6</v>
      </c>
      <c r="F194" s="65">
        <v>6</v>
      </c>
      <c r="G194" s="51"/>
      <c r="H194" s="51"/>
      <c r="I194" s="51"/>
      <c r="J194" s="51"/>
    </row>
    <row r="195" spans="1:10" x14ac:dyDescent="0.25">
      <c r="A195" s="44">
        <v>108</v>
      </c>
      <c r="B195" s="44" t="s">
        <v>143</v>
      </c>
      <c r="C195" s="44">
        <v>40</v>
      </c>
      <c r="D195" s="44" t="s">
        <v>144</v>
      </c>
      <c r="E195" s="44">
        <v>40</v>
      </c>
      <c r="F195" s="44">
        <v>40</v>
      </c>
      <c r="G195" s="49">
        <v>3.04</v>
      </c>
      <c r="H195" s="49">
        <v>0.32</v>
      </c>
      <c r="I195" s="49">
        <v>19.600000000000001</v>
      </c>
      <c r="J195" s="49">
        <v>94</v>
      </c>
    </row>
    <row r="196" spans="1:10" ht="13.5" customHeight="1" x14ac:dyDescent="0.25">
      <c r="A196" s="44">
        <v>109</v>
      </c>
      <c r="B196" s="44" t="s">
        <v>172</v>
      </c>
      <c r="C196" s="44">
        <v>50</v>
      </c>
      <c r="D196" s="44" t="s">
        <v>173</v>
      </c>
      <c r="E196" s="44">
        <v>50</v>
      </c>
      <c r="F196" s="44">
        <v>50</v>
      </c>
      <c r="G196" s="45">
        <v>3.3</v>
      </c>
      <c r="H196" s="45">
        <v>0.6</v>
      </c>
      <c r="I196" s="45">
        <v>16.7</v>
      </c>
      <c r="J196" s="45">
        <v>87</v>
      </c>
    </row>
    <row r="197" spans="1:10" ht="18.75" customHeight="1" x14ac:dyDescent="0.3">
      <c r="A197" s="216" t="s">
        <v>240</v>
      </c>
      <c r="B197" s="216"/>
      <c r="C197" s="216"/>
      <c r="D197" s="216"/>
      <c r="E197" s="216"/>
      <c r="F197" s="216"/>
      <c r="G197" s="102">
        <f>SUM(G169:G196)</f>
        <v>26.47</v>
      </c>
      <c r="H197" s="102">
        <f>SUM(H169:H196)</f>
        <v>28.53</v>
      </c>
      <c r="I197" s="102">
        <f>SUM(I169:I196)</f>
        <v>103.33999999999999</v>
      </c>
      <c r="J197" s="102">
        <f>SUM(J169:J196)</f>
        <v>775.1</v>
      </c>
    </row>
    <row r="198" spans="1:10" ht="12.75" customHeight="1" x14ac:dyDescent="0.25">
      <c r="A198" s="90"/>
      <c r="B198" s="68" t="s">
        <v>175</v>
      </c>
      <c r="C198" s="90"/>
      <c r="D198" s="90"/>
      <c r="E198" s="90"/>
      <c r="F198" s="90"/>
      <c r="G198" s="91"/>
      <c r="H198" s="91"/>
      <c r="I198" s="91"/>
      <c r="J198" s="91"/>
    </row>
    <row r="199" spans="1:10" ht="12.75" customHeight="1" x14ac:dyDescent="0.25">
      <c r="A199" s="90"/>
      <c r="B199" s="65" t="s">
        <v>69</v>
      </c>
      <c r="C199" s="65">
        <v>50</v>
      </c>
      <c r="D199" s="65" t="s">
        <v>241</v>
      </c>
      <c r="E199" s="90"/>
      <c r="F199" s="93">
        <v>50</v>
      </c>
      <c r="G199" s="73">
        <v>1.7</v>
      </c>
      <c r="H199" s="73">
        <v>2.9</v>
      </c>
      <c r="I199" s="73">
        <v>27.2</v>
      </c>
      <c r="J199" s="73">
        <v>138</v>
      </c>
    </row>
    <row r="200" spans="1:10" ht="12.75" customHeight="1" x14ac:dyDescent="0.25">
      <c r="A200" s="90"/>
      <c r="B200" s="65" t="s">
        <v>71</v>
      </c>
      <c r="C200" s="65">
        <v>200</v>
      </c>
      <c r="D200" s="65" t="s">
        <v>177</v>
      </c>
      <c r="E200" s="90"/>
      <c r="F200" s="93">
        <v>200</v>
      </c>
      <c r="G200" s="70">
        <v>1</v>
      </c>
      <c r="H200" s="70">
        <v>0.2</v>
      </c>
      <c r="I200" s="70">
        <v>0.2</v>
      </c>
      <c r="J200" s="70">
        <v>92</v>
      </c>
    </row>
    <row r="201" spans="1:10" ht="12.75" customHeight="1" x14ac:dyDescent="0.25">
      <c r="A201" s="90"/>
      <c r="B201" s="90"/>
      <c r="C201" s="90"/>
      <c r="D201" s="90"/>
      <c r="E201" s="90"/>
      <c r="F201" s="90"/>
      <c r="G201" s="89">
        <f>G200+G199</f>
        <v>2.7</v>
      </c>
      <c r="H201" s="89">
        <f>H200+H199</f>
        <v>3.1</v>
      </c>
      <c r="I201" s="89">
        <f>I200+I199</f>
        <v>27.4</v>
      </c>
      <c r="J201" s="89">
        <f>J200+J199</f>
        <v>230</v>
      </c>
    </row>
    <row r="202" spans="1:10" ht="12.75" customHeight="1" x14ac:dyDescent="0.25">
      <c r="A202" s="216" t="s">
        <v>242</v>
      </c>
      <c r="B202" s="216"/>
      <c r="C202" s="216"/>
      <c r="D202" s="216"/>
      <c r="E202" s="216"/>
      <c r="F202" s="216"/>
      <c r="G202" s="89">
        <f>SUM(G167+G197+G201)</f>
        <v>47.1</v>
      </c>
      <c r="H202" s="89">
        <f>SUM(H167+H197+H201)</f>
        <v>52.01</v>
      </c>
      <c r="I202" s="89">
        <f>SUM(I167+I197+I201)</f>
        <v>208.39000000000001</v>
      </c>
      <c r="J202" s="89">
        <f>SUM(J167+J197+J201)</f>
        <v>1571.4</v>
      </c>
    </row>
    <row r="203" spans="1:10" ht="12.75" customHeight="1" x14ac:dyDescent="0.3">
      <c r="A203" s="207" t="s">
        <v>243</v>
      </c>
      <c r="B203" s="207"/>
      <c r="C203" s="207"/>
      <c r="D203" s="207"/>
      <c r="E203" s="207"/>
      <c r="F203" s="207"/>
      <c r="G203" s="207"/>
      <c r="H203" s="207"/>
      <c r="I203" s="207"/>
      <c r="J203" s="207"/>
    </row>
    <row r="204" spans="1:10" ht="12.75" customHeight="1" x14ac:dyDescent="0.25">
      <c r="A204" s="208" t="s">
        <v>181</v>
      </c>
      <c r="B204" s="208"/>
      <c r="C204" s="208"/>
      <c r="D204" s="103"/>
      <c r="E204" s="103"/>
      <c r="F204" s="103"/>
      <c r="G204" s="75"/>
      <c r="H204" s="75"/>
      <c r="I204" s="75"/>
      <c r="J204" s="75"/>
    </row>
    <row r="205" spans="1:10" x14ac:dyDescent="0.25">
      <c r="A205" s="44">
        <v>106</v>
      </c>
      <c r="B205" s="44" t="s">
        <v>182</v>
      </c>
      <c r="C205" s="65">
        <v>50</v>
      </c>
      <c r="D205" s="44" t="s">
        <v>183</v>
      </c>
      <c r="E205" s="44">
        <v>52.8</v>
      </c>
      <c r="F205" s="44">
        <v>50</v>
      </c>
      <c r="G205" s="45">
        <v>0.4</v>
      </c>
      <c r="H205" s="45">
        <v>0.05</v>
      </c>
      <c r="I205" s="45">
        <v>1.25</v>
      </c>
      <c r="J205" s="45">
        <v>7</v>
      </c>
    </row>
    <row r="206" spans="1:10" x14ac:dyDescent="0.25">
      <c r="A206" s="44" t="s">
        <v>184</v>
      </c>
      <c r="B206" s="44" t="s">
        <v>333</v>
      </c>
      <c r="C206" s="44" t="s">
        <v>185</v>
      </c>
      <c r="D206" s="44" t="s">
        <v>186</v>
      </c>
      <c r="E206" s="44">
        <v>67</v>
      </c>
      <c r="F206" s="44">
        <v>59</v>
      </c>
      <c r="G206" s="45">
        <v>14.1</v>
      </c>
      <c r="H206" s="45">
        <v>5.7</v>
      </c>
      <c r="I206" s="45">
        <v>4.4000000000000004</v>
      </c>
      <c r="J206" s="45">
        <v>139.4</v>
      </c>
    </row>
    <row r="207" spans="1:10" x14ac:dyDescent="0.25">
      <c r="A207" s="44"/>
      <c r="B207" s="44"/>
      <c r="C207" s="44"/>
      <c r="D207" s="44" t="s">
        <v>149</v>
      </c>
      <c r="E207" s="44">
        <v>12.9</v>
      </c>
      <c r="F207" s="44">
        <v>10.3</v>
      </c>
      <c r="G207" s="51"/>
      <c r="H207" s="51"/>
      <c r="I207" s="51"/>
      <c r="J207" s="51"/>
    </row>
    <row r="208" spans="1:10" x14ac:dyDescent="0.25">
      <c r="A208" s="56"/>
      <c r="B208" s="56"/>
      <c r="C208" s="56"/>
      <c r="D208" s="44" t="s">
        <v>150</v>
      </c>
      <c r="E208" s="44">
        <v>28.4</v>
      </c>
      <c r="F208" s="44">
        <v>22.7</v>
      </c>
      <c r="G208" s="51"/>
      <c r="H208" s="51"/>
      <c r="I208" s="51"/>
      <c r="J208" s="51"/>
    </row>
    <row r="209" spans="1:10" x14ac:dyDescent="0.25">
      <c r="A209" s="56"/>
      <c r="B209" s="56"/>
      <c r="C209" s="56"/>
      <c r="D209" s="44" t="s">
        <v>187</v>
      </c>
      <c r="E209" s="44">
        <v>2.7</v>
      </c>
      <c r="F209" s="44">
        <v>2.7</v>
      </c>
      <c r="G209" s="51"/>
      <c r="H209" s="51"/>
      <c r="I209" s="51"/>
      <c r="J209" s="51"/>
    </row>
    <row r="210" spans="1:10" x14ac:dyDescent="0.25">
      <c r="A210" s="56"/>
      <c r="B210" s="56"/>
      <c r="C210" s="56"/>
      <c r="D210" s="44" t="s">
        <v>188</v>
      </c>
      <c r="E210" s="44">
        <v>9.1</v>
      </c>
      <c r="F210" s="44">
        <v>9.1</v>
      </c>
      <c r="G210" s="51"/>
      <c r="H210" s="51"/>
      <c r="I210" s="51"/>
      <c r="J210" s="51"/>
    </row>
    <row r="211" spans="1:10" x14ac:dyDescent="0.25">
      <c r="A211" s="56"/>
      <c r="B211" s="56"/>
      <c r="C211" s="56"/>
      <c r="D211" s="44" t="s">
        <v>151</v>
      </c>
      <c r="E211" s="76" t="s">
        <v>189</v>
      </c>
      <c r="F211" s="77">
        <v>2.7</v>
      </c>
      <c r="G211" s="45"/>
      <c r="H211" s="45"/>
      <c r="I211" s="45"/>
      <c r="J211" s="45"/>
    </row>
    <row r="212" spans="1:10" x14ac:dyDescent="0.25">
      <c r="A212" s="56"/>
      <c r="B212" s="78"/>
      <c r="C212" s="56"/>
      <c r="D212" s="44" t="s">
        <v>138</v>
      </c>
      <c r="E212" s="44">
        <v>40</v>
      </c>
      <c r="F212" s="44">
        <v>40</v>
      </c>
      <c r="G212" s="79"/>
      <c r="H212" s="80"/>
      <c r="I212" s="80"/>
      <c r="J212" s="80"/>
    </row>
    <row r="213" spans="1:10" x14ac:dyDescent="0.25">
      <c r="A213" s="62">
        <v>237</v>
      </c>
      <c r="B213" s="62" t="s">
        <v>190</v>
      </c>
      <c r="C213" s="62">
        <v>150</v>
      </c>
      <c r="D213" s="44" t="s">
        <v>191</v>
      </c>
      <c r="E213" s="48">
        <v>69</v>
      </c>
      <c r="F213" s="48">
        <v>69</v>
      </c>
      <c r="G213" s="45">
        <v>4.92</v>
      </c>
      <c r="H213" s="45">
        <v>6.8</v>
      </c>
      <c r="I213" s="45">
        <v>12.57</v>
      </c>
      <c r="J213" s="45">
        <v>226</v>
      </c>
    </row>
    <row r="214" spans="1:10" x14ac:dyDescent="0.25">
      <c r="A214" s="81"/>
      <c r="B214" s="62"/>
      <c r="C214" s="81"/>
      <c r="D214" s="44" t="s">
        <v>145</v>
      </c>
      <c r="E214" s="44">
        <v>6</v>
      </c>
      <c r="F214" s="44">
        <v>6</v>
      </c>
      <c r="G214" s="60"/>
      <c r="H214" s="60"/>
      <c r="I214" s="60"/>
      <c r="J214" s="60"/>
    </row>
    <row r="215" spans="1:10" x14ac:dyDescent="0.25">
      <c r="A215" s="81"/>
      <c r="B215" s="62"/>
      <c r="C215" s="81"/>
      <c r="D215" s="44" t="s">
        <v>138</v>
      </c>
      <c r="E215" s="44">
        <v>102</v>
      </c>
      <c r="F215" s="44">
        <v>102</v>
      </c>
      <c r="G215" s="60"/>
      <c r="H215" s="60"/>
      <c r="I215" s="60"/>
      <c r="J215" s="60"/>
    </row>
    <row r="216" spans="1:10" x14ac:dyDescent="0.25">
      <c r="A216" s="44">
        <v>494</v>
      </c>
      <c r="B216" s="44" t="s">
        <v>4</v>
      </c>
      <c r="C216" s="44">
        <v>200</v>
      </c>
      <c r="D216" s="44" t="s">
        <v>192</v>
      </c>
      <c r="E216" s="44">
        <v>50</v>
      </c>
      <c r="F216" s="44">
        <v>50</v>
      </c>
      <c r="G216" s="45">
        <v>0</v>
      </c>
      <c r="H216" s="45">
        <v>0</v>
      </c>
      <c r="I216" s="45">
        <v>15.2</v>
      </c>
      <c r="J216" s="45">
        <v>60</v>
      </c>
    </row>
    <row r="217" spans="1:10" x14ac:dyDescent="0.25">
      <c r="A217" s="44"/>
      <c r="B217" s="44"/>
      <c r="C217" s="44"/>
      <c r="D217" s="44" t="s">
        <v>138</v>
      </c>
      <c r="E217" s="44">
        <v>150</v>
      </c>
      <c r="F217" s="44">
        <v>150</v>
      </c>
      <c r="G217" s="51"/>
      <c r="H217" s="51"/>
      <c r="I217" s="51"/>
      <c r="J217" s="51"/>
    </row>
    <row r="218" spans="1:10" x14ac:dyDescent="0.25">
      <c r="A218" s="44"/>
      <c r="B218" s="44"/>
      <c r="C218" s="44"/>
      <c r="D218" s="44" t="s">
        <v>193</v>
      </c>
      <c r="E218" s="44">
        <v>8</v>
      </c>
      <c r="F218" s="44">
        <v>7</v>
      </c>
      <c r="G218" s="51"/>
      <c r="H218" s="51"/>
      <c r="I218" s="51"/>
      <c r="J218" s="51"/>
    </row>
    <row r="219" spans="1:10" x14ac:dyDescent="0.25">
      <c r="A219" s="56"/>
      <c r="B219" s="56"/>
      <c r="C219" s="56"/>
      <c r="D219" s="44" t="s">
        <v>139</v>
      </c>
      <c r="E219" s="44">
        <v>15</v>
      </c>
      <c r="F219" s="44">
        <v>15</v>
      </c>
      <c r="G219" s="51"/>
      <c r="H219" s="51"/>
      <c r="I219" s="51"/>
      <c r="J219" s="51"/>
    </row>
    <row r="220" spans="1:10" x14ac:dyDescent="0.25">
      <c r="A220" s="44">
        <v>108</v>
      </c>
      <c r="B220" s="44" t="s">
        <v>143</v>
      </c>
      <c r="C220" s="44">
        <v>50</v>
      </c>
      <c r="D220" s="44" t="s">
        <v>144</v>
      </c>
      <c r="E220" s="44">
        <v>50</v>
      </c>
      <c r="F220" s="44">
        <v>50</v>
      </c>
      <c r="G220" s="45">
        <v>3.8</v>
      </c>
      <c r="H220" s="45">
        <v>0.4</v>
      </c>
      <c r="I220" s="45">
        <v>24.5</v>
      </c>
      <c r="J220" s="45">
        <v>117.5</v>
      </c>
    </row>
    <row r="221" spans="1:10" ht="12.75" customHeight="1" x14ac:dyDescent="0.3">
      <c r="A221" s="197" t="s">
        <v>147</v>
      </c>
      <c r="B221" s="198"/>
      <c r="C221" s="198"/>
      <c r="D221" s="198"/>
      <c r="E221" s="198"/>
      <c r="F221" s="199"/>
      <c r="G221" s="55">
        <f>SUM(G205:G220)</f>
        <v>23.220000000000002</v>
      </c>
      <c r="H221" s="55">
        <f>SUM(H205:H220)</f>
        <v>12.950000000000001</v>
      </c>
      <c r="I221" s="55">
        <f>SUM(I205:I220)</f>
        <v>57.92</v>
      </c>
      <c r="J221" s="55">
        <f>SUM(J205:J220)</f>
        <v>549.9</v>
      </c>
    </row>
    <row r="222" spans="1:10" ht="12.75" customHeight="1" x14ac:dyDescent="0.25">
      <c r="A222" s="197" t="s">
        <v>195</v>
      </c>
      <c r="B222" s="198"/>
      <c r="C222" s="199"/>
      <c r="D222" s="71"/>
      <c r="E222" s="71"/>
      <c r="F222" s="71"/>
      <c r="G222" s="50"/>
      <c r="H222" s="50"/>
      <c r="I222" s="50"/>
      <c r="J222" s="50"/>
    </row>
    <row r="223" spans="1:10" ht="26.4" x14ac:dyDescent="0.25">
      <c r="A223" s="46" t="s">
        <v>306</v>
      </c>
      <c r="B223" s="44" t="s">
        <v>307</v>
      </c>
      <c r="C223" s="44">
        <v>80</v>
      </c>
      <c r="D223" s="44" t="s">
        <v>308</v>
      </c>
      <c r="E223" s="44">
        <v>68.8</v>
      </c>
      <c r="F223" s="44">
        <v>52</v>
      </c>
      <c r="G223" s="45">
        <v>1.66</v>
      </c>
      <c r="H223" s="45">
        <v>1.98</v>
      </c>
      <c r="I223" s="45">
        <v>3.07</v>
      </c>
      <c r="J223" s="57">
        <v>40</v>
      </c>
    </row>
    <row r="224" spans="1:10" x14ac:dyDescent="0.25">
      <c r="A224" s="44"/>
      <c r="B224" s="44"/>
      <c r="C224" s="44"/>
      <c r="D224" s="44" t="s">
        <v>198</v>
      </c>
      <c r="E224" s="44">
        <v>11.8</v>
      </c>
      <c r="F224" s="44">
        <v>10</v>
      </c>
      <c r="G224" s="59"/>
      <c r="H224" s="59"/>
      <c r="I224" s="59"/>
      <c r="J224" s="59"/>
    </row>
    <row r="225" spans="1:10" x14ac:dyDescent="0.25">
      <c r="A225" s="44"/>
      <c r="B225" s="44"/>
      <c r="C225" s="44"/>
      <c r="D225" s="44" t="s">
        <v>150</v>
      </c>
      <c r="E225" s="44">
        <v>20</v>
      </c>
      <c r="F225" s="44">
        <v>16</v>
      </c>
      <c r="G225" s="59"/>
      <c r="H225" s="59"/>
      <c r="I225" s="59"/>
      <c r="J225" s="59"/>
    </row>
    <row r="226" spans="1:10" x14ac:dyDescent="0.25">
      <c r="A226" s="61"/>
      <c r="B226" s="61"/>
      <c r="C226" s="61"/>
      <c r="D226" s="44" t="s">
        <v>151</v>
      </c>
      <c r="E226" s="44">
        <v>10</v>
      </c>
      <c r="F226" s="44">
        <v>10</v>
      </c>
      <c r="G226" s="59"/>
      <c r="H226" s="59"/>
      <c r="I226" s="59"/>
      <c r="J226" s="59"/>
    </row>
    <row r="227" spans="1:10" ht="13.5" customHeight="1" x14ac:dyDescent="0.25">
      <c r="A227" s="65">
        <v>131</v>
      </c>
      <c r="B227" s="65" t="s">
        <v>9</v>
      </c>
      <c r="C227" s="65" t="s">
        <v>265</v>
      </c>
      <c r="D227" s="44" t="s">
        <v>231</v>
      </c>
      <c r="E227" s="44">
        <v>80</v>
      </c>
      <c r="F227" s="44">
        <v>64</v>
      </c>
      <c r="G227" s="45">
        <v>2.17</v>
      </c>
      <c r="H227" s="45">
        <v>4.45</v>
      </c>
      <c r="I227" s="45">
        <v>17.02</v>
      </c>
      <c r="J227" s="45">
        <v>132.19999999999999</v>
      </c>
    </row>
    <row r="228" spans="1:10" ht="13.5" customHeight="1" x14ac:dyDescent="0.25">
      <c r="A228" s="65"/>
      <c r="B228" s="65"/>
      <c r="C228" s="65"/>
      <c r="D228" s="44" t="s">
        <v>153</v>
      </c>
      <c r="E228" s="44">
        <v>57.5</v>
      </c>
      <c r="F228" s="44">
        <v>43</v>
      </c>
      <c r="G228" s="51"/>
      <c r="H228" s="51"/>
      <c r="I228" s="51"/>
      <c r="J228" s="51"/>
    </row>
    <row r="229" spans="1:10" ht="13.5" customHeight="1" x14ac:dyDescent="0.25">
      <c r="A229" s="65"/>
      <c r="B229" s="65"/>
      <c r="C229" s="65"/>
      <c r="D229" s="44" t="s">
        <v>150</v>
      </c>
      <c r="E229" s="44">
        <v>12.5</v>
      </c>
      <c r="F229" s="44">
        <v>10</v>
      </c>
      <c r="G229" s="51"/>
      <c r="H229" s="51"/>
      <c r="I229" s="51"/>
      <c r="J229" s="51"/>
    </row>
    <row r="230" spans="1:10" ht="13.5" customHeight="1" x14ac:dyDescent="0.25">
      <c r="A230" s="65"/>
      <c r="B230" s="65"/>
      <c r="C230" s="65"/>
      <c r="D230" s="44" t="s">
        <v>155</v>
      </c>
      <c r="E230" s="44">
        <v>13.5</v>
      </c>
      <c r="F230" s="44">
        <v>11.3</v>
      </c>
      <c r="G230" s="51"/>
      <c r="H230" s="51"/>
      <c r="I230" s="51"/>
      <c r="J230" s="51"/>
    </row>
    <row r="231" spans="1:10" ht="13.5" customHeight="1" x14ac:dyDescent="0.25">
      <c r="A231" s="65"/>
      <c r="B231" s="65"/>
      <c r="C231" s="65"/>
      <c r="D231" s="65" t="s">
        <v>156</v>
      </c>
      <c r="E231" s="65">
        <v>5</v>
      </c>
      <c r="F231" s="65">
        <v>5</v>
      </c>
      <c r="G231" s="51"/>
      <c r="H231" s="51"/>
      <c r="I231" s="51"/>
      <c r="J231" s="51"/>
    </row>
    <row r="232" spans="1:10" ht="13.5" customHeight="1" x14ac:dyDescent="0.25">
      <c r="A232" s="65"/>
      <c r="B232" s="65"/>
      <c r="C232" s="65"/>
      <c r="D232" s="65" t="s">
        <v>139</v>
      </c>
      <c r="E232" s="65">
        <v>2.5</v>
      </c>
      <c r="F232" s="65">
        <v>2.5</v>
      </c>
      <c r="G232" s="51"/>
      <c r="H232" s="51"/>
      <c r="I232" s="51"/>
      <c r="J232" s="51"/>
    </row>
    <row r="233" spans="1:10" ht="13.5" customHeight="1" x14ac:dyDescent="0.25">
      <c r="A233" s="65"/>
      <c r="B233" s="65"/>
      <c r="C233" s="65"/>
      <c r="D233" s="65" t="s">
        <v>223</v>
      </c>
      <c r="E233" s="65">
        <v>3.25</v>
      </c>
      <c r="F233" s="65">
        <v>3.25</v>
      </c>
      <c r="G233" s="51"/>
      <c r="H233" s="51"/>
      <c r="I233" s="51"/>
      <c r="J233" s="51"/>
    </row>
    <row r="234" spans="1:10" ht="13.5" customHeight="1" x14ac:dyDescent="0.25">
      <c r="A234" s="65"/>
      <c r="B234" s="65"/>
      <c r="C234" s="65"/>
      <c r="D234" s="65" t="s">
        <v>188</v>
      </c>
      <c r="E234" s="65">
        <v>10</v>
      </c>
      <c r="F234" s="65">
        <v>10</v>
      </c>
      <c r="G234" s="51"/>
      <c r="H234" s="51"/>
      <c r="I234" s="51"/>
      <c r="J234" s="51"/>
    </row>
    <row r="235" spans="1:10" ht="13.5" customHeight="1" x14ac:dyDescent="0.25">
      <c r="A235" s="44">
        <v>367</v>
      </c>
      <c r="B235" s="44" t="s">
        <v>312</v>
      </c>
      <c r="C235" s="44" t="s">
        <v>185</v>
      </c>
      <c r="D235" s="44" t="s">
        <v>219</v>
      </c>
      <c r="E235" s="44">
        <v>107.8</v>
      </c>
      <c r="F235" s="44">
        <v>79</v>
      </c>
      <c r="G235" s="45">
        <v>20.6</v>
      </c>
      <c r="H235" s="45">
        <v>19.600000000000001</v>
      </c>
      <c r="I235" s="45">
        <v>4.2</v>
      </c>
      <c r="J235" s="45">
        <v>297</v>
      </c>
    </row>
    <row r="236" spans="1:10" ht="13.5" customHeight="1" x14ac:dyDescent="0.25">
      <c r="A236" s="44"/>
      <c r="B236" s="44"/>
      <c r="C236" s="44"/>
      <c r="D236" s="44" t="s">
        <v>151</v>
      </c>
      <c r="E236" s="44">
        <v>6.5</v>
      </c>
      <c r="F236" s="44">
        <v>6.5</v>
      </c>
      <c r="G236" s="73"/>
      <c r="H236" s="73"/>
      <c r="I236" s="73"/>
      <c r="J236" s="73"/>
    </row>
    <row r="237" spans="1:10" ht="13.5" customHeight="1" x14ac:dyDescent="0.25">
      <c r="A237" s="44"/>
      <c r="B237" s="44"/>
      <c r="C237" s="44"/>
      <c r="D237" s="44" t="s">
        <v>187</v>
      </c>
      <c r="E237" s="44">
        <v>3.7</v>
      </c>
      <c r="F237" s="44">
        <v>3.7</v>
      </c>
      <c r="G237" s="73"/>
      <c r="H237" s="73"/>
      <c r="I237" s="73"/>
      <c r="J237" s="73"/>
    </row>
    <row r="238" spans="1:10" ht="13.5" customHeight="1" x14ac:dyDescent="0.25">
      <c r="A238" s="44"/>
      <c r="B238" s="44"/>
      <c r="C238" s="44"/>
      <c r="D238" s="44" t="s">
        <v>155</v>
      </c>
      <c r="E238" s="44">
        <v>17</v>
      </c>
      <c r="F238" s="44">
        <v>14</v>
      </c>
      <c r="G238" s="73"/>
      <c r="H238" s="73"/>
      <c r="I238" s="73"/>
      <c r="J238" s="73"/>
    </row>
    <row r="239" spans="1:10" ht="13.5" customHeight="1" x14ac:dyDescent="0.25">
      <c r="A239" s="44"/>
      <c r="B239" s="44"/>
      <c r="C239" s="44"/>
      <c r="D239" s="44" t="s">
        <v>290</v>
      </c>
      <c r="E239" s="44">
        <v>11</v>
      </c>
      <c r="F239" s="44">
        <v>11</v>
      </c>
      <c r="G239" s="73"/>
      <c r="H239" s="73"/>
      <c r="I239" s="73"/>
      <c r="J239" s="73"/>
    </row>
    <row r="240" spans="1:10" x14ac:dyDescent="0.25">
      <c r="A240" s="44">
        <v>414</v>
      </c>
      <c r="B240" s="44" t="s">
        <v>87</v>
      </c>
      <c r="C240" s="44">
        <v>150</v>
      </c>
      <c r="D240" s="44" t="s">
        <v>162</v>
      </c>
      <c r="E240" s="44">
        <v>54</v>
      </c>
      <c r="F240" s="44">
        <v>54</v>
      </c>
      <c r="G240" s="45">
        <v>3.6</v>
      </c>
      <c r="H240" s="45">
        <v>6</v>
      </c>
      <c r="I240" s="45">
        <v>33.799999999999997</v>
      </c>
      <c r="J240" s="45">
        <v>204.58</v>
      </c>
    </row>
    <row r="241" spans="1:216" x14ac:dyDescent="0.25">
      <c r="A241" s="44"/>
      <c r="B241" s="44"/>
      <c r="C241" s="44"/>
      <c r="D241" s="44" t="s">
        <v>111</v>
      </c>
      <c r="E241" s="44">
        <v>5.5</v>
      </c>
      <c r="F241" s="44">
        <v>5.5</v>
      </c>
      <c r="G241" s="115"/>
      <c r="H241" s="115"/>
      <c r="I241" s="115"/>
      <c r="J241" s="45"/>
    </row>
    <row r="242" spans="1:216" ht="13.5" customHeight="1" x14ac:dyDescent="0.25">
      <c r="A242" s="44">
        <v>508</v>
      </c>
      <c r="B242" s="44" t="s">
        <v>272</v>
      </c>
      <c r="C242" s="44">
        <v>200</v>
      </c>
      <c r="D242" s="44" t="s">
        <v>335</v>
      </c>
      <c r="E242" s="44">
        <v>15</v>
      </c>
      <c r="F242" s="44">
        <v>15</v>
      </c>
      <c r="G242" s="45">
        <v>0.5</v>
      </c>
      <c r="H242" s="45">
        <v>0</v>
      </c>
      <c r="I242" s="45">
        <v>27</v>
      </c>
      <c r="J242" s="45">
        <v>110</v>
      </c>
    </row>
    <row r="243" spans="1:216" ht="13.5" customHeight="1" x14ac:dyDescent="0.25">
      <c r="A243" s="44"/>
      <c r="B243" s="44" t="s">
        <v>273</v>
      </c>
      <c r="C243" s="44"/>
      <c r="D243" s="44" t="s">
        <v>139</v>
      </c>
      <c r="E243" s="44">
        <v>15</v>
      </c>
      <c r="F243" s="44">
        <v>15</v>
      </c>
      <c r="G243" s="45"/>
      <c r="H243" s="45"/>
      <c r="I243" s="45"/>
      <c r="J243" s="45"/>
    </row>
    <row r="244" spans="1:216" ht="13.5" customHeight="1" x14ac:dyDescent="0.25">
      <c r="A244" s="61"/>
      <c r="B244" s="44"/>
      <c r="C244" s="61"/>
      <c r="D244" s="44" t="s">
        <v>138</v>
      </c>
      <c r="E244" s="44">
        <v>190</v>
      </c>
      <c r="F244" s="44">
        <v>190</v>
      </c>
      <c r="G244" s="45"/>
      <c r="H244" s="45"/>
      <c r="I244" s="45"/>
      <c r="J244" s="45"/>
    </row>
    <row r="245" spans="1:216" x14ac:dyDescent="0.25">
      <c r="A245" s="44">
        <v>108</v>
      </c>
      <c r="B245" s="44" t="s">
        <v>143</v>
      </c>
      <c r="C245" s="44">
        <v>40</v>
      </c>
      <c r="D245" s="44" t="s">
        <v>144</v>
      </c>
      <c r="E245" s="44">
        <v>40</v>
      </c>
      <c r="F245" s="44">
        <v>40</v>
      </c>
      <c r="G245" s="49">
        <v>3.04</v>
      </c>
      <c r="H245" s="49">
        <v>0.32</v>
      </c>
      <c r="I245" s="49">
        <v>19.600000000000001</v>
      </c>
      <c r="J245" s="49">
        <v>94</v>
      </c>
    </row>
    <row r="246" spans="1:216" ht="13.5" customHeight="1" x14ac:dyDescent="0.25">
      <c r="A246" s="44">
        <v>109</v>
      </c>
      <c r="B246" s="44" t="s">
        <v>172</v>
      </c>
      <c r="C246" s="44">
        <v>50</v>
      </c>
      <c r="D246" s="44" t="s">
        <v>173</v>
      </c>
      <c r="E246" s="44">
        <v>50</v>
      </c>
      <c r="F246" s="44">
        <v>50</v>
      </c>
      <c r="G246" s="45">
        <v>3.3</v>
      </c>
      <c r="H246" s="45">
        <v>0.6</v>
      </c>
      <c r="I246" s="45">
        <v>16.7</v>
      </c>
      <c r="J246" s="45">
        <v>87</v>
      </c>
    </row>
    <row r="247" spans="1:216" ht="13.5" customHeight="1" x14ac:dyDescent="0.25">
      <c r="A247" s="197" t="s">
        <v>174</v>
      </c>
      <c r="B247" s="198"/>
      <c r="C247" s="199"/>
      <c r="D247" s="68"/>
      <c r="E247" s="68"/>
      <c r="F247" s="68"/>
      <c r="G247" s="86">
        <f>SUM(G227:G246)</f>
        <v>33.21</v>
      </c>
      <c r="H247" s="86">
        <f>SUM(H227:H246)</f>
        <v>30.970000000000002</v>
      </c>
      <c r="I247" s="86">
        <f>SUM(I227:I246)</f>
        <v>118.32000000000001</v>
      </c>
      <c r="J247" s="86">
        <f>SUM(J227:J246)</f>
        <v>924.78</v>
      </c>
    </row>
    <row r="248" spans="1:216" ht="13.5" customHeight="1" x14ac:dyDescent="0.25">
      <c r="A248" s="68"/>
      <c r="B248" s="68" t="s">
        <v>175</v>
      </c>
      <c r="C248" s="68"/>
      <c r="D248" s="68"/>
      <c r="E248" s="68"/>
      <c r="F248" s="68"/>
      <c r="G248" s="87"/>
      <c r="H248" s="87"/>
      <c r="I248" s="87"/>
      <c r="J248" s="87"/>
    </row>
    <row r="249" spans="1:216" ht="13.5" customHeight="1" x14ac:dyDescent="0.25">
      <c r="A249" s="68"/>
      <c r="B249" s="44" t="s">
        <v>69</v>
      </c>
      <c r="C249" s="71">
        <v>50</v>
      </c>
      <c r="D249" s="44" t="s">
        <v>69</v>
      </c>
      <c r="E249" s="68"/>
      <c r="F249" s="71">
        <v>50</v>
      </c>
      <c r="G249" s="73">
        <v>4.8</v>
      </c>
      <c r="H249" s="73">
        <v>1.1000000000000001</v>
      </c>
      <c r="I249" s="73">
        <v>28.1</v>
      </c>
      <c r="J249" s="73">
        <v>98</v>
      </c>
    </row>
    <row r="250" spans="1:216" ht="13.5" customHeight="1" x14ac:dyDescent="0.25">
      <c r="A250" s="68"/>
      <c r="B250" s="44" t="s">
        <v>256</v>
      </c>
      <c r="C250" s="71">
        <v>200</v>
      </c>
      <c r="D250" s="44" t="s">
        <v>256</v>
      </c>
      <c r="E250" s="68"/>
      <c r="F250" s="71">
        <v>200</v>
      </c>
      <c r="G250" s="73">
        <v>3.8</v>
      </c>
      <c r="H250" s="73">
        <v>5</v>
      </c>
      <c r="I250" s="73">
        <v>8</v>
      </c>
      <c r="J250" s="73">
        <v>100</v>
      </c>
    </row>
    <row r="251" spans="1:216" ht="13.5" customHeight="1" x14ac:dyDescent="0.3">
      <c r="A251" s="68"/>
      <c r="B251" s="44"/>
      <c r="C251" s="71"/>
      <c r="D251" s="68"/>
      <c r="E251" s="68"/>
      <c r="F251" s="71"/>
      <c r="G251" s="55">
        <f>SUM(G249:G250)</f>
        <v>8.6</v>
      </c>
      <c r="H251" s="55">
        <f>SUM(H249:H250)</f>
        <v>6.1</v>
      </c>
      <c r="I251" s="55">
        <f>SUM(I249:I250)</f>
        <v>36.1</v>
      </c>
      <c r="J251" s="55">
        <f>SUM(J249:J250)</f>
        <v>198</v>
      </c>
    </row>
    <row r="252" spans="1:216" ht="13.5" customHeight="1" x14ac:dyDescent="0.3">
      <c r="A252" s="197" t="s">
        <v>179</v>
      </c>
      <c r="B252" s="198"/>
      <c r="C252" s="199"/>
      <c r="D252" s="68"/>
      <c r="E252" s="68"/>
      <c r="F252" s="68"/>
      <c r="G252" s="55">
        <v>106.15</v>
      </c>
      <c r="H252" s="55">
        <v>43.65</v>
      </c>
      <c r="I252" s="55">
        <v>231.24</v>
      </c>
      <c r="J252" s="55">
        <f>J251+J247+J221</f>
        <v>1672.6799999999998</v>
      </c>
    </row>
    <row r="253" spans="1:216" ht="13.5" customHeight="1" x14ac:dyDescent="0.3">
      <c r="A253" s="207" t="s">
        <v>257</v>
      </c>
      <c r="B253" s="207"/>
      <c r="C253" s="207"/>
      <c r="D253" s="207"/>
      <c r="E253" s="207"/>
      <c r="F253" s="207"/>
      <c r="G253" s="207"/>
      <c r="H253" s="207"/>
      <c r="I253" s="207"/>
      <c r="J253" s="207"/>
    </row>
    <row r="254" spans="1:216" ht="13.5" customHeight="1" x14ac:dyDescent="0.3">
      <c r="A254" s="208" t="s">
        <v>181</v>
      </c>
      <c r="B254" s="208"/>
      <c r="C254" s="208"/>
      <c r="D254" s="105"/>
      <c r="E254" s="105"/>
      <c r="F254" s="105"/>
      <c r="G254" s="105"/>
      <c r="H254" s="105"/>
      <c r="I254" s="105"/>
      <c r="J254" s="105"/>
    </row>
    <row r="255" spans="1:216" s="37" customFormat="1" ht="15" customHeight="1" x14ac:dyDescent="0.25">
      <c r="A255" s="44">
        <v>173</v>
      </c>
      <c r="B255" s="44" t="s">
        <v>132</v>
      </c>
      <c r="C255" s="44">
        <v>200</v>
      </c>
      <c r="D255" s="178" t="s">
        <v>133</v>
      </c>
      <c r="E255" s="178">
        <v>100</v>
      </c>
      <c r="F255" s="178">
        <v>100</v>
      </c>
      <c r="G255" s="179">
        <v>9.75</v>
      </c>
      <c r="H255" s="179">
        <v>11.82</v>
      </c>
      <c r="I255" s="45">
        <v>44.75</v>
      </c>
      <c r="J255" s="45">
        <v>353.7</v>
      </c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</row>
    <row r="256" spans="1:216" s="37" customFormat="1" ht="24.75" customHeight="1" x14ac:dyDescent="0.25">
      <c r="A256" s="46" t="s">
        <v>134</v>
      </c>
      <c r="B256" s="44"/>
      <c r="C256" s="44"/>
      <c r="D256" s="46" t="s">
        <v>135</v>
      </c>
      <c r="E256" s="44" t="s">
        <v>136</v>
      </c>
      <c r="F256" s="44" t="s">
        <v>136</v>
      </c>
      <c r="G256" s="47"/>
      <c r="H256" s="47"/>
      <c r="I256" s="47"/>
      <c r="J256" s="47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</row>
    <row r="257" spans="1:216" s="37" customFormat="1" ht="15" customHeight="1" x14ac:dyDescent="0.25">
      <c r="A257" s="44"/>
      <c r="B257" s="44"/>
      <c r="C257" s="44"/>
      <c r="D257" s="44" t="s">
        <v>137</v>
      </c>
      <c r="E257" s="44">
        <v>5</v>
      </c>
      <c r="F257" s="44">
        <v>5</v>
      </c>
      <c r="G257" s="47"/>
      <c r="H257" s="47"/>
      <c r="I257" s="47"/>
      <c r="J257" s="4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</row>
    <row r="258" spans="1:216" s="37" customFormat="1" ht="14.25" customHeight="1" x14ac:dyDescent="0.25">
      <c r="A258" s="44"/>
      <c r="B258" s="44"/>
      <c r="C258" s="44"/>
      <c r="D258" s="44" t="s">
        <v>138</v>
      </c>
      <c r="E258" s="44">
        <v>60</v>
      </c>
      <c r="F258" s="44">
        <v>60</v>
      </c>
      <c r="G258" s="47"/>
      <c r="H258" s="47"/>
      <c r="I258" s="47"/>
      <c r="J258" s="47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</row>
    <row r="259" spans="1:216" s="37" customFormat="1" ht="14.25" customHeight="1" x14ac:dyDescent="0.25">
      <c r="A259" s="44"/>
      <c r="B259" s="44"/>
      <c r="C259" s="44"/>
      <c r="D259" s="44" t="s">
        <v>139</v>
      </c>
      <c r="E259" s="44">
        <v>6</v>
      </c>
      <c r="F259" s="44">
        <v>6</v>
      </c>
      <c r="G259" s="47"/>
      <c r="H259" s="47"/>
      <c r="I259" s="47"/>
      <c r="J259" s="47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</row>
    <row r="260" spans="1:216" ht="13.5" customHeight="1" x14ac:dyDescent="0.25">
      <c r="A260" s="62">
        <v>7</v>
      </c>
      <c r="B260" s="44" t="s">
        <v>61</v>
      </c>
      <c r="C260" s="44" t="s">
        <v>342</v>
      </c>
      <c r="D260" s="44" t="s">
        <v>7</v>
      </c>
      <c r="E260" s="44">
        <v>40</v>
      </c>
      <c r="F260" s="44">
        <v>40</v>
      </c>
      <c r="G260" s="45">
        <v>5.58</v>
      </c>
      <c r="H260" s="45">
        <v>8.32</v>
      </c>
      <c r="I260" s="45">
        <v>14.84</v>
      </c>
      <c r="J260" s="45">
        <v>157</v>
      </c>
    </row>
    <row r="261" spans="1:216" ht="13.5" customHeight="1" x14ac:dyDescent="0.25">
      <c r="A261" s="124"/>
      <c r="B261" s="44"/>
      <c r="C261" s="44"/>
      <c r="D261" s="44" t="s">
        <v>194</v>
      </c>
      <c r="E261" s="44">
        <v>21</v>
      </c>
      <c r="F261" s="44">
        <v>20</v>
      </c>
      <c r="G261" s="73"/>
      <c r="H261" s="73"/>
      <c r="I261" s="73"/>
      <c r="J261" s="73"/>
    </row>
    <row r="262" spans="1:216" ht="13.5" customHeight="1" x14ac:dyDescent="0.25">
      <c r="A262" s="124"/>
      <c r="B262" s="44"/>
      <c r="C262" s="44"/>
      <c r="D262" s="44" t="s">
        <v>111</v>
      </c>
      <c r="E262" s="44">
        <v>10</v>
      </c>
      <c r="F262" s="44">
        <v>10</v>
      </c>
      <c r="G262" s="73"/>
      <c r="H262" s="73"/>
      <c r="I262" s="73"/>
      <c r="J262" s="73"/>
    </row>
    <row r="263" spans="1:216" s="37" customFormat="1" ht="15" customHeight="1" x14ac:dyDescent="0.25">
      <c r="A263" s="48">
        <v>501</v>
      </c>
      <c r="B263" s="48" t="s">
        <v>13</v>
      </c>
      <c r="C263" s="48">
        <v>200</v>
      </c>
      <c r="D263" s="48" t="s">
        <v>142</v>
      </c>
      <c r="E263" s="48">
        <v>5</v>
      </c>
      <c r="F263" s="48">
        <v>5</v>
      </c>
      <c r="G263" s="49">
        <v>3.2</v>
      </c>
      <c r="H263" s="49">
        <v>2.7</v>
      </c>
      <c r="I263" s="49">
        <v>15.9</v>
      </c>
      <c r="J263" s="49">
        <v>79</v>
      </c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</row>
    <row r="264" spans="1:216" s="37" customFormat="1" ht="13.5" customHeight="1" x14ac:dyDescent="0.25">
      <c r="A264" s="44"/>
      <c r="B264" s="44"/>
      <c r="C264" s="44"/>
      <c r="D264" s="44" t="s">
        <v>133</v>
      </c>
      <c r="E264" s="44">
        <v>100</v>
      </c>
      <c r="F264" s="44">
        <v>100</v>
      </c>
      <c r="G264" s="50"/>
      <c r="H264" s="50"/>
      <c r="I264" s="50"/>
      <c r="J264" s="43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</row>
    <row r="265" spans="1:216" s="37" customFormat="1" x14ac:dyDescent="0.25">
      <c r="A265" s="44"/>
      <c r="B265" s="44"/>
      <c r="C265" s="44"/>
      <c r="D265" s="44" t="s">
        <v>138</v>
      </c>
      <c r="E265" s="44">
        <v>120</v>
      </c>
      <c r="F265" s="44">
        <v>120</v>
      </c>
      <c r="G265" s="51"/>
      <c r="H265" s="51"/>
      <c r="I265" s="51"/>
      <c r="J265" s="51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</row>
    <row r="266" spans="1:216" s="37" customFormat="1" ht="14.25" customHeight="1" x14ac:dyDescent="0.25">
      <c r="A266" s="44"/>
      <c r="B266" s="44"/>
      <c r="C266" s="44"/>
      <c r="D266" s="44" t="s">
        <v>139</v>
      </c>
      <c r="E266" s="44">
        <v>10</v>
      </c>
      <c r="F266" s="44">
        <v>10</v>
      </c>
      <c r="G266" s="51"/>
      <c r="H266" s="51"/>
      <c r="I266" s="51"/>
      <c r="J266" s="51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</row>
    <row r="267" spans="1:216" ht="13.5" customHeight="1" x14ac:dyDescent="0.25">
      <c r="A267" s="44"/>
      <c r="B267" s="44"/>
      <c r="C267" s="44"/>
      <c r="D267" s="44" t="s">
        <v>145</v>
      </c>
      <c r="E267" s="44">
        <v>5</v>
      </c>
      <c r="F267" s="44">
        <v>5</v>
      </c>
      <c r="G267" s="45"/>
      <c r="H267" s="45"/>
      <c r="I267" s="45"/>
      <c r="J267" s="45"/>
    </row>
    <row r="268" spans="1:216" ht="13.5" customHeight="1" x14ac:dyDescent="0.25">
      <c r="A268" s="53">
        <v>482</v>
      </c>
      <c r="B268" s="44" t="s">
        <v>12</v>
      </c>
      <c r="C268" s="44">
        <v>100</v>
      </c>
      <c r="D268" s="44" t="s">
        <v>146</v>
      </c>
      <c r="E268" s="44">
        <v>104</v>
      </c>
      <c r="F268" s="54">
        <v>92</v>
      </c>
      <c r="G268" s="45">
        <v>0.3</v>
      </c>
      <c r="H268" s="45">
        <v>0.3</v>
      </c>
      <c r="I268" s="45">
        <v>14.8</v>
      </c>
      <c r="J268" s="45">
        <v>63</v>
      </c>
    </row>
    <row r="269" spans="1:216" ht="13.5" customHeight="1" x14ac:dyDescent="0.25">
      <c r="A269" s="53"/>
      <c r="B269" s="44"/>
      <c r="C269" s="44"/>
      <c r="D269" s="44" t="s">
        <v>139</v>
      </c>
      <c r="E269" s="44">
        <v>13</v>
      </c>
      <c r="F269" s="54">
        <v>13</v>
      </c>
      <c r="G269" s="45"/>
      <c r="H269" s="45"/>
      <c r="I269" s="45"/>
      <c r="J269" s="45"/>
    </row>
    <row r="270" spans="1:216" ht="13.5" customHeight="1" x14ac:dyDescent="0.3">
      <c r="A270" s="209" t="s">
        <v>262</v>
      </c>
      <c r="B270" s="210"/>
      <c r="C270" s="210"/>
      <c r="D270" s="106"/>
      <c r="E270" s="106"/>
      <c r="F270" s="107"/>
      <c r="G270" s="94">
        <v>29.79</v>
      </c>
      <c r="H270" s="94">
        <v>24.95</v>
      </c>
      <c r="I270" s="94">
        <v>89.02</v>
      </c>
      <c r="J270" s="94">
        <f>SUM(J255:J269)</f>
        <v>652.70000000000005</v>
      </c>
    </row>
    <row r="271" spans="1:216" ht="13.5" customHeight="1" x14ac:dyDescent="0.25">
      <c r="A271" s="209" t="s">
        <v>195</v>
      </c>
      <c r="B271" s="210"/>
      <c r="C271" s="107"/>
      <c r="D271" s="65"/>
      <c r="E271" s="65"/>
      <c r="F271" s="65"/>
      <c r="G271" s="64"/>
      <c r="H271" s="64"/>
      <c r="I271" s="64"/>
      <c r="J271" s="64"/>
    </row>
    <row r="272" spans="1:216" ht="13.5" customHeight="1" x14ac:dyDescent="0.25">
      <c r="A272" s="44">
        <v>17</v>
      </c>
      <c r="B272" s="108" t="s">
        <v>263</v>
      </c>
      <c r="C272" s="44">
        <v>80</v>
      </c>
      <c r="D272" s="44" t="s">
        <v>264</v>
      </c>
      <c r="E272" s="44">
        <v>91</v>
      </c>
      <c r="F272" s="44">
        <v>73</v>
      </c>
      <c r="G272" s="45">
        <v>0.56000000000000005</v>
      </c>
      <c r="H272" s="45">
        <v>8.08</v>
      </c>
      <c r="I272" s="45">
        <v>1.6</v>
      </c>
      <c r="J272" s="45">
        <v>81.599999999999994</v>
      </c>
    </row>
    <row r="273" spans="1:10" ht="13.5" customHeight="1" x14ac:dyDescent="0.25">
      <c r="A273" s="44"/>
      <c r="B273" s="44"/>
      <c r="C273" s="44"/>
      <c r="D273" s="44" t="s">
        <v>151</v>
      </c>
      <c r="E273" s="44">
        <v>10</v>
      </c>
      <c r="F273" s="44">
        <v>10</v>
      </c>
      <c r="G273" s="45"/>
      <c r="H273" s="45"/>
      <c r="I273" s="45"/>
      <c r="J273" s="45"/>
    </row>
    <row r="274" spans="1:10" s="134" customFormat="1" ht="18" customHeight="1" x14ac:dyDescent="0.25">
      <c r="A274" s="137">
        <v>147</v>
      </c>
      <c r="B274" s="142" t="s">
        <v>336</v>
      </c>
      <c r="C274" s="140">
        <v>250</v>
      </c>
      <c r="D274" s="140" t="s">
        <v>337</v>
      </c>
      <c r="E274" s="137">
        <v>10</v>
      </c>
      <c r="F274" s="137">
        <v>10</v>
      </c>
      <c r="G274" s="138">
        <v>2.7</v>
      </c>
      <c r="H274" s="138">
        <v>2.8</v>
      </c>
      <c r="I274" s="138">
        <v>18.8</v>
      </c>
      <c r="J274" s="138">
        <v>111</v>
      </c>
    </row>
    <row r="275" spans="1:10" s="134" customFormat="1" ht="14.25" customHeight="1" x14ac:dyDescent="0.25">
      <c r="A275" s="137"/>
      <c r="B275" s="137"/>
      <c r="C275" s="140"/>
      <c r="D275" s="140" t="s">
        <v>153</v>
      </c>
      <c r="E275" s="137">
        <v>100</v>
      </c>
      <c r="F275" s="137">
        <v>75</v>
      </c>
      <c r="G275" s="137"/>
      <c r="H275" s="137"/>
      <c r="I275" s="137"/>
      <c r="J275" s="137"/>
    </row>
    <row r="276" spans="1:10" s="134" customFormat="1" ht="14.25" customHeight="1" x14ac:dyDescent="0.25">
      <c r="A276" s="137"/>
      <c r="B276" s="137"/>
      <c r="C276" s="140"/>
      <c r="D276" s="140" t="s">
        <v>150</v>
      </c>
      <c r="E276" s="137">
        <v>13</v>
      </c>
      <c r="F276" s="137">
        <v>10</v>
      </c>
      <c r="G276" s="137"/>
      <c r="H276" s="137"/>
      <c r="I276" s="137"/>
      <c r="J276" s="137"/>
    </row>
    <row r="277" spans="1:10" s="134" customFormat="1" ht="13.5" customHeight="1" x14ac:dyDescent="0.25">
      <c r="A277" s="137"/>
      <c r="B277" s="137"/>
      <c r="C277" s="140"/>
      <c r="D277" s="140" t="s">
        <v>149</v>
      </c>
      <c r="E277" s="137">
        <v>12</v>
      </c>
      <c r="F277" s="137">
        <v>10</v>
      </c>
      <c r="G277" s="137"/>
      <c r="H277" s="137"/>
      <c r="I277" s="137"/>
      <c r="J277" s="137"/>
    </row>
    <row r="278" spans="1:10" s="134" customFormat="1" ht="13.5" customHeight="1" x14ac:dyDescent="0.25">
      <c r="A278" s="137"/>
      <c r="B278" s="137"/>
      <c r="C278" s="140"/>
      <c r="D278" s="140" t="s">
        <v>151</v>
      </c>
      <c r="E278" s="137">
        <v>3</v>
      </c>
      <c r="F278" s="137">
        <v>3</v>
      </c>
      <c r="G278" s="137"/>
      <c r="H278" s="137"/>
      <c r="I278" s="137"/>
      <c r="J278" s="137"/>
    </row>
    <row r="279" spans="1:10" s="134" customFormat="1" ht="14.25" customHeight="1" x14ac:dyDescent="0.25">
      <c r="A279" s="137"/>
      <c r="B279" s="143"/>
      <c r="C279" s="140"/>
      <c r="D279" s="140" t="s">
        <v>338</v>
      </c>
      <c r="E279" s="137">
        <v>18</v>
      </c>
      <c r="F279" s="137">
        <v>12.5</v>
      </c>
      <c r="G279" s="137"/>
      <c r="H279" s="137"/>
      <c r="I279" s="137"/>
      <c r="J279" s="137"/>
    </row>
    <row r="280" spans="1:10" x14ac:dyDescent="0.25">
      <c r="A280" s="62">
        <v>390</v>
      </c>
      <c r="B280" s="62" t="s">
        <v>233</v>
      </c>
      <c r="C280" s="101" t="s">
        <v>117</v>
      </c>
      <c r="D280" s="62" t="s">
        <v>310</v>
      </c>
      <c r="E280" s="62">
        <v>61</v>
      </c>
      <c r="F280" s="62">
        <v>44</v>
      </c>
      <c r="G280" s="45">
        <v>9.5</v>
      </c>
      <c r="H280" s="45">
        <v>15.3</v>
      </c>
      <c r="I280" s="45">
        <v>11.4</v>
      </c>
      <c r="J280" s="45">
        <v>221</v>
      </c>
    </row>
    <row r="281" spans="1:10" x14ac:dyDescent="0.25">
      <c r="A281" s="62"/>
      <c r="B281" s="62"/>
      <c r="C281" s="101"/>
      <c r="D281" s="62" t="s">
        <v>138</v>
      </c>
      <c r="E281" s="62">
        <v>7</v>
      </c>
      <c r="F281" s="62">
        <v>7</v>
      </c>
      <c r="G281" s="45"/>
      <c r="H281" s="45"/>
      <c r="I281" s="45"/>
      <c r="J281" s="45"/>
    </row>
    <row r="282" spans="1:10" x14ac:dyDescent="0.25">
      <c r="A282" s="62"/>
      <c r="B282" s="62"/>
      <c r="C282" s="101"/>
      <c r="D282" s="62" t="s">
        <v>197</v>
      </c>
      <c r="E282" s="62">
        <v>6</v>
      </c>
      <c r="F282" s="62">
        <v>6</v>
      </c>
      <c r="G282" s="45"/>
      <c r="H282" s="45"/>
      <c r="I282" s="45"/>
      <c r="J282" s="45"/>
    </row>
    <row r="283" spans="1:10" x14ac:dyDescent="0.25">
      <c r="A283" s="62"/>
      <c r="B283" s="62"/>
      <c r="C283" s="101"/>
      <c r="D283" s="62" t="s">
        <v>234</v>
      </c>
      <c r="E283" s="62"/>
      <c r="F283" s="62">
        <v>17.5</v>
      </c>
      <c r="G283" s="45"/>
      <c r="H283" s="45"/>
      <c r="I283" s="45"/>
      <c r="J283" s="45"/>
    </row>
    <row r="284" spans="1:10" x14ac:dyDescent="0.25">
      <c r="A284" s="62"/>
      <c r="B284" s="62"/>
      <c r="C284" s="101"/>
      <c r="D284" s="62" t="s">
        <v>198</v>
      </c>
      <c r="E284" s="62">
        <v>24.5</v>
      </c>
      <c r="F284" s="62">
        <v>21</v>
      </c>
      <c r="G284" s="45"/>
      <c r="H284" s="45"/>
      <c r="I284" s="45"/>
      <c r="J284" s="45"/>
    </row>
    <row r="285" spans="1:10" x14ac:dyDescent="0.25">
      <c r="A285" s="62"/>
      <c r="B285" s="62"/>
      <c r="C285" s="101"/>
      <c r="D285" s="62" t="s">
        <v>297</v>
      </c>
      <c r="E285" s="62">
        <v>4</v>
      </c>
      <c r="F285" s="62">
        <v>4</v>
      </c>
      <c r="G285" s="45"/>
      <c r="H285" s="45"/>
      <c r="I285" s="45"/>
      <c r="J285" s="45"/>
    </row>
    <row r="286" spans="1:10" x14ac:dyDescent="0.25">
      <c r="A286" s="62"/>
      <c r="B286" s="62"/>
      <c r="C286" s="101"/>
      <c r="D286" s="62" t="s">
        <v>235</v>
      </c>
      <c r="E286" s="62"/>
      <c r="F286" s="62">
        <v>10.5</v>
      </c>
      <c r="G286" s="45"/>
      <c r="H286" s="45"/>
      <c r="I286" s="45"/>
      <c r="J286" s="45"/>
    </row>
    <row r="287" spans="1:10" x14ac:dyDescent="0.25">
      <c r="A287" s="62"/>
      <c r="B287" s="62"/>
      <c r="C287" s="101"/>
      <c r="D287" s="62" t="s">
        <v>200</v>
      </c>
      <c r="E287" s="62">
        <v>5</v>
      </c>
      <c r="F287" s="62">
        <v>5</v>
      </c>
      <c r="G287" s="45"/>
      <c r="H287" s="45"/>
      <c r="I287" s="45"/>
      <c r="J287" s="45"/>
    </row>
    <row r="288" spans="1:10" x14ac:dyDescent="0.25">
      <c r="A288" s="62"/>
      <c r="B288" s="62"/>
      <c r="C288" s="101"/>
      <c r="D288" s="62" t="s">
        <v>236</v>
      </c>
      <c r="E288" s="62"/>
      <c r="F288" s="62">
        <v>83</v>
      </c>
      <c r="G288" s="45"/>
      <c r="H288" s="45"/>
      <c r="I288" s="45"/>
      <c r="J288" s="45"/>
    </row>
    <row r="289" spans="1:10" x14ac:dyDescent="0.25">
      <c r="A289" s="62"/>
      <c r="B289" s="62"/>
      <c r="C289" s="101"/>
      <c r="D289" s="62" t="s">
        <v>339</v>
      </c>
      <c r="E289" s="62"/>
      <c r="F289" s="62">
        <v>30</v>
      </c>
      <c r="G289" s="45"/>
      <c r="H289" s="45"/>
      <c r="I289" s="45"/>
      <c r="J289" s="45"/>
    </row>
    <row r="290" spans="1:10" x14ac:dyDescent="0.25">
      <c r="A290" s="62"/>
      <c r="B290" s="62" t="s">
        <v>105</v>
      </c>
      <c r="C290" s="101" t="s">
        <v>10</v>
      </c>
      <c r="D290" s="62"/>
      <c r="E290" s="62"/>
      <c r="F290" s="62"/>
      <c r="G290" s="45"/>
      <c r="H290" s="45"/>
      <c r="I290" s="45"/>
      <c r="J290" s="45"/>
    </row>
    <row r="291" spans="1:10" ht="12.75" customHeight="1" x14ac:dyDescent="0.25">
      <c r="A291" s="65">
        <v>429</v>
      </c>
      <c r="B291" s="62" t="s">
        <v>57</v>
      </c>
      <c r="C291" s="62">
        <v>100</v>
      </c>
      <c r="D291" s="62" t="s">
        <v>153</v>
      </c>
      <c r="E291" s="62">
        <v>135.6</v>
      </c>
      <c r="F291" s="62">
        <v>100.8</v>
      </c>
      <c r="G291" s="64">
        <v>2.5</v>
      </c>
      <c r="H291" s="64">
        <v>5.28</v>
      </c>
      <c r="I291" s="64">
        <v>13.08</v>
      </c>
      <c r="J291" s="64">
        <v>101.6</v>
      </c>
    </row>
    <row r="292" spans="1:10" ht="12.75" customHeight="1" x14ac:dyDescent="0.25">
      <c r="A292" s="65"/>
      <c r="B292" s="65"/>
      <c r="C292" s="65"/>
      <c r="D292" s="65" t="s">
        <v>145</v>
      </c>
      <c r="E292" s="65">
        <v>5</v>
      </c>
      <c r="F292" s="65">
        <v>5</v>
      </c>
      <c r="G292" s="104"/>
      <c r="H292" s="104"/>
      <c r="I292" s="104"/>
      <c r="J292" s="104"/>
    </row>
    <row r="293" spans="1:10" ht="12.75" customHeight="1" x14ac:dyDescent="0.25">
      <c r="A293" s="65"/>
      <c r="B293" s="65"/>
      <c r="C293" s="65"/>
      <c r="D293" s="65" t="s">
        <v>133</v>
      </c>
      <c r="E293" s="65">
        <v>19</v>
      </c>
      <c r="F293" s="65">
        <v>18</v>
      </c>
      <c r="G293" s="104"/>
      <c r="H293" s="104"/>
      <c r="I293" s="104"/>
      <c r="J293" s="104"/>
    </row>
    <row r="294" spans="1:10" x14ac:dyDescent="0.25">
      <c r="A294" s="44">
        <v>423</v>
      </c>
      <c r="B294" s="44" t="s">
        <v>292</v>
      </c>
      <c r="C294" s="44">
        <v>50</v>
      </c>
      <c r="D294" s="44" t="s">
        <v>266</v>
      </c>
      <c r="E294" s="44">
        <v>65.599999999999994</v>
      </c>
      <c r="F294" s="44">
        <v>52.5</v>
      </c>
      <c r="G294" s="45">
        <v>3.46</v>
      </c>
      <c r="H294" s="45">
        <v>3.37</v>
      </c>
      <c r="I294" s="45">
        <v>3.65</v>
      </c>
      <c r="J294" s="45">
        <v>59</v>
      </c>
    </row>
    <row r="295" spans="1:10" x14ac:dyDescent="0.25">
      <c r="A295" s="44"/>
      <c r="B295" s="44"/>
      <c r="C295" s="44"/>
      <c r="D295" s="44" t="s">
        <v>237</v>
      </c>
      <c r="E295" s="44">
        <v>3.5</v>
      </c>
      <c r="F295" s="44">
        <v>3</v>
      </c>
      <c r="G295" s="45"/>
      <c r="H295" s="45"/>
      <c r="I295" s="45"/>
      <c r="J295" s="45"/>
    </row>
    <row r="296" spans="1:10" x14ac:dyDescent="0.25">
      <c r="A296" s="44"/>
      <c r="B296" s="44"/>
      <c r="C296" s="44"/>
      <c r="D296" s="44" t="s">
        <v>267</v>
      </c>
      <c r="E296" s="44">
        <v>3.8</v>
      </c>
      <c r="F296" s="44">
        <v>3</v>
      </c>
      <c r="G296" s="45"/>
      <c r="H296" s="45"/>
      <c r="I296" s="45"/>
      <c r="J296" s="45"/>
    </row>
    <row r="297" spans="1:10" x14ac:dyDescent="0.25">
      <c r="A297" s="44"/>
      <c r="B297" s="44"/>
      <c r="C297" s="44"/>
      <c r="D297" s="44" t="s">
        <v>268</v>
      </c>
      <c r="E297" s="44">
        <v>3</v>
      </c>
      <c r="F297" s="44">
        <v>3</v>
      </c>
      <c r="G297" s="45"/>
      <c r="H297" s="45"/>
      <c r="I297" s="45"/>
      <c r="J297" s="45"/>
    </row>
    <row r="298" spans="1:10" x14ac:dyDescent="0.25">
      <c r="A298" s="44"/>
      <c r="B298" s="44"/>
      <c r="C298" s="44"/>
      <c r="D298" s="44" t="s">
        <v>269</v>
      </c>
      <c r="E298" s="44">
        <v>1</v>
      </c>
      <c r="F298" s="44">
        <v>1</v>
      </c>
      <c r="G298" s="45"/>
      <c r="H298" s="45"/>
      <c r="I298" s="45"/>
      <c r="J298" s="45"/>
    </row>
    <row r="299" spans="1:10" ht="12.75" customHeight="1" x14ac:dyDescent="0.25">
      <c r="A299" s="44"/>
      <c r="B299" s="44"/>
      <c r="C299" s="44"/>
      <c r="D299" s="44" t="s">
        <v>270</v>
      </c>
      <c r="E299" s="44">
        <v>1</v>
      </c>
      <c r="F299" s="44">
        <v>1</v>
      </c>
      <c r="G299" s="45"/>
      <c r="H299" s="45"/>
      <c r="I299" s="45"/>
      <c r="J299" s="45"/>
    </row>
    <row r="300" spans="1:10" x14ac:dyDescent="0.25">
      <c r="A300" s="44"/>
      <c r="B300" s="44"/>
      <c r="C300" s="44"/>
      <c r="D300" s="44" t="s">
        <v>245</v>
      </c>
      <c r="E300" s="44">
        <v>2.5</v>
      </c>
      <c r="F300" s="44">
        <v>2.5</v>
      </c>
      <c r="G300" s="45"/>
      <c r="H300" s="45"/>
      <c r="I300" s="45"/>
      <c r="J300" s="45"/>
    </row>
    <row r="301" spans="1:10" x14ac:dyDescent="0.25">
      <c r="A301" s="44">
        <v>509</v>
      </c>
      <c r="B301" s="44" t="s">
        <v>293</v>
      </c>
      <c r="C301" s="44">
        <v>200</v>
      </c>
      <c r="D301" s="44" t="s">
        <v>170</v>
      </c>
      <c r="E301" s="44">
        <v>56</v>
      </c>
      <c r="F301" s="44">
        <v>50</v>
      </c>
      <c r="G301" s="45">
        <v>0.3</v>
      </c>
      <c r="H301" s="45">
        <v>0.2</v>
      </c>
      <c r="I301" s="45">
        <v>25.1</v>
      </c>
      <c r="J301" s="45">
        <v>103</v>
      </c>
    </row>
    <row r="302" spans="1:10" x14ac:dyDescent="0.25">
      <c r="A302" s="61"/>
      <c r="B302" s="44" t="s">
        <v>294</v>
      </c>
      <c r="C302" s="44"/>
      <c r="D302" s="44" t="s">
        <v>139</v>
      </c>
      <c r="E302" s="44">
        <v>20</v>
      </c>
      <c r="F302" s="44">
        <v>20</v>
      </c>
      <c r="G302" s="51"/>
      <c r="H302" s="51"/>
      <c r="I302" s="51"/>
      <c r="J302" s="51"/>
    </row>
    <row r="303" spans="1:10" x14ac:dyDescent="0.25">
      <c r="A303" s="61"/>
      <c r="B303" s="44"/>
      <c r="C303" s="44"/>
      <c r="D303" s="44" t="s">
        <v>193</v>
      </c>
      <c r="E303" s="44">
        <v>16</v>
      </c>
      <c r="F303" s="44">
        <v>16</v>
      </c>
      <c r="G303" s="51"/>
      <c r="H303" s="51"/>
      <c r="I303" s="51"/>
      <c r="J303" s="51"/>
    </row>
    <row r="304" spans="1:10" x14ac:dyDescent="0.25">
      <c r="A304" s="44">
        <v>108</v>
      </c>
      <c r="B304" s="44" t="s">
        <v>143</v>
      </c>
      <c r="C304" s="44">
        <v>40</v>
      </c>
      <c r="D304" s="44" t="s">
        <v>144</v>
      </c>
      <c r="E304" s="44">
        <v>40</v>
      </c>
      <c r="F304" s="44">
        <v>40</v>
      </c>
      <c r="G304" s="49">
        <v>3.04</v>
      </c>
      <c r="H304" s="49">
        <v>0.32</v>
      </c>
      <c r="I304" s="49">
        <v>19.600000000000001</v>
      </c>
      <c r="J304" s="49">
        <v>94</v>
      </c>
    </row>
    <row r="305" spans="1:10" x14ac:dyDescent="0.25">
      <c r="A305" s="44">
        <v>109</v>
      </c>
      <c r="B305" s="44" t="s">
        <v>172</v>
      </c>
      <c r="C305" s="44">
        <v>50</v>
      </c>
      <c r="D305" s="44" t="s">
        <v>144</v>
      </c>
      <c r="E305" s="44">
        <v>50</v>
      </c>
      <c r="F305" s="44">
        <v>50</v>
      </c>
      <c r="G305" s="45">
        <v>3.8</v>
      </c>
      <c r="H305" s="45">
        <v>0.4</v>
      </c>
      <c r="I305" s="45">
        <v>24.6</v>
      </c>
      <c r="J305" s="45">
        <v>117.5</v>
      </c>
    </row>
    <row r="306" spans="1:10" x14ac:dyDescent="0.25">
      <c r="A306" s="44"/>
      <c r="B306" s="44"/>
      <c r="C306" s="44"/>
      <c r="D306" s="109"/>
      <c r="E306" s="109"/>
      <c r="F306" s="69"/>
      <c r="G306" s="86">
        <f>SUM(G272:G305)</f>
        <v>25.86</v>
      </c>
      <c r="H306" s="86">
        <f t="shared" ref="H306:J306" si="2">SUM(H272:H305)</f>
        <v>35.75</v>
      </c>
      <c r="I306" s="86">
        <f t="shared" si="2"/>
        <v>117.82999999999998</v>
      </c>
      <c r="J306" s="86">
        <f t="shared" si="2"/>
        <v>888.7</v>
      </c>
    </row>
    <row r="307" spans="1:10" x14ac:dyDescent="0.25">
      <c r="A307" s="197" t="s">
        <v>274</v>
      </c>
      <c r="B307" s="198"/>
      <c r="C307" s="199"/>
      <c r="D307" s="44"/>
      <c r="E307" s="44"/>
      <c r="F307" s="44"/>
      <c r="G307" s="73"/>
      <c r="H307" s="73"/>
      <c r="I307" s="73"/>
      <c r="J307" s="73"/>
    </row>
    <row r="308" spans="1:10" x14ac:dyDescent="0.25">
      <c r="A308" s="197" t="s">
        <v>175</v>
      </c>
      <c r="B308" s="198"/>
      <c r="C308" s="199"/>
      <c r="D308" s="44"/>
      <c r="E308" s="44"/>
      <c r="F308" s="44"/>
      <c r="G308" s="73"/>
      <c r="H308" s="73"/>
      <c r="I308" s="73"/>
      <c r="J308" s="73"/>
    </row>
    <row r="309" spans="1:10" x14ac:dyDescent="0.25">
      <c r="A309" s="44"/>
      <c r="B309" s="44" t="s">
        <v>70</v>
      </c>
      <c r="C309" s="44">
        <v>50</v>
      </c>
      <c r="D309" s="44" t="s">
        <v>275</v>
      </c>
      <c r="E309" s="44"/>
      <c r="F309" s="44">
        <v>50</v>
      </c>
      <c r="G309" s="73">
        <v>1.7</v>
      </c>
      <c r="H309" s="73">
        <v>2.9</v>
      </c>
      <c r="I309" s="73">
        <v>27.2</v>
      </c>
      <c r="J309" s="73">
        <v>138</v>
      </c>
    </row>
    <row r="310" spans="1:10" x14ac:dyDescent="0.25">
      <c r="A310" s="44"/>
      <c r="B310" s="44" t="s">
        <v>73</v>
      </c>
      <c r="C310" s="44">
        <v>200</v>
      </c>
      <c r="D310" s="44" t="s">
        <v>133</v>
      </c>
      <c r="E310" s="44">
        <v>200</v>
      </c>
      <c r="F310" s="44">
        <v>200</v>
      </c>
      <c r="G310" s="73">
        <v>5.8</v>
      </c>
      <c r="H310" s="73">
        <v>5</v>
      </c>
      <c r="I310" s="73">
        <v>9.6</v>
      </c>
      <c r="J310" s="73">
        <v>106</v>
      </c>
    </row>
    <row r="311" spans="1:10" ht="13.8" x14ac:dyDescent="0.3">
      <c r="A311" s="44"/>
      <c r="B311" s="197" t="s">
        <v>276</v>
      </c>
      <c r="C311" s="211"/>
      <c r="D311" s="110"/>
      <c r="E311" s="110"/>
      <c r="F311" s="72"/>
      <c r="G311" s="55">
        <f>G309+G310</f>
        <v>7.5</v>
      </c>
      <c r="H311" s="55">
        <f>H309+H310</f>
        <v>7.9</v>
      </c>
      <c r="I311" s="55">
        <f>I309+I310</f>
        <v>36.799999999999997</v>
      </c>
      <c r="J311" s="55">
        <f>J309+J310</f>
        <v>244</v>
      </c>
    </row>
    <row r="312" spans="1:10" ht="13.8" x14ac:dyDescent="0.3">
      <c r="A312" s="197" t="s">
        <v>179</v>
      </c>
      <c r="B312" s="198"/>
      <c r="C312" s="198"/>
      <c r="D312" s="69"/>
      <c r="E312" s="109"/>
      <c r="F312" s="69"/>
      <c r="G312" s="55">
        <f>G311+G306+G270</f>
        <v>63.15</v>
      </c>
      <c r="H312" s="55">
        <f>H311+H306+H270</f>
        <v>68.599999999999994</v>
      </c>
      <c r="I312" s="55">
        <f>I311+I306+I270</f>
        <v>243.64999999999998</v>
      </c>
      <c r="J312" s="55">
        <f>J311+J306+J270</f>
        <v>1785.4</v>
      </c>
    </row>
    <row r="313" spans="1:10" ht="15.6" x14ac:dyDescent="0.3">
      <c r="A313" s="200" t="s">
        <v>277</v>
      </c>
      <c r="B313" s="201"/>
      <c r="C313" s="201"/>
      <c r="D313" s="202"/>
      <c r="E313" s="71"/>
      <c r="F313" s="71"/>
      <c r="G313" s="111"/>
      <c r="H313" s="111"/>
      <c r="I313" s="111"/>
      <c r="J313" s="111"/>
    </row>
    <row r="314" spans="1:10" x14ac:dyDescent="0.25">
      <c r="A314" s="203" t="s">
        <v>181</v>
      </c>
      <c r="B314" s="203"/>
      <c r="C314" s="203"/>
      <c r="D314" s="44"/>
      <c r="E314" s="44"/>
      <c r="F314" s="44"/>
      <c r="G314" s="112"/>
      <c r="H314" s="112"/>
      <c r="I314" s="112"/>
      <c r="J314" s="45"/>
    </row>
    <row r="315" spans="1:10" x14ac:dyDescent="0.25">
      <c r="A315" s="44">
        <v>301</v>
      </c>
      <c r="B315" s="62" t="s">
        <v>278</v>
      </c>
      <c r="C315" s="62">
        <v>65</v>
      </c>
      <c r="D315" s="44" t="s">
        <v>141</v>
      </c>
      <c r="E315" s="44">
        <v>46</v>
      </c>
      <c r="F315" s="44">
        <v>40</v>
      </c>
      <c r="G315" s="112">
        <v>5.6</v>
      </c>
      <c r="H315" s="112">
        <v>8.6999999999999993</v>
      </c>
      <c r="I315" s="112">
        <v>1.5</v>
      </c>
      <c r="J315" s="45">
        <v>106</v>
      </c>
    </row>
    <row r="316" spans="1:10" x14ac:dyDescent="0.25">
      <c r="A316" s="44"/>
      <c r="B316" s="62" t="s">
        <v>340</v>
      </c>
      <c r="C316" s="62" t="s">
        <v>341</v>
      </c>
      <c r="D316" s="44" t="s">
        <v>279</v>
      </c>
      <c r="E316" s="44">
        <v>25</v>
      </c>
      <c r="F316" s="44">
        <v>25</v>
      </c>
      <c r="G316" s="113"/>
      <c r="H316" s="113"/>
      <c r="I316" s="113"/>
      <c r="J316" s="113"/>
    </row>
    <row r="317" spans="1:10" x14ac:dyDescent="0.25">
      <c r="A317" s="44"/>
      <c r="B317" s="62"/>
      <c r="C317" s="62"/>
      <c r="D317" s="44" t="s">
        <v>145</v>
      </c>
      <c r="E317" s="44">
        <v>2.5</v>
      </c>
      <c r="F317" s="44">
        <v>2.5</v>
      </c>
      <c r="G317" s="113"/>
      <c r="H317" s="113"/>
      <c r="I317" s="113"/>
      <c r="J317" s="113"/>
    </row>
    <row r="318" spans="1:10" x14ac:dyDescent="0.25">
      <c r="A318" s="44">
        <v>295</v>
      </c>
      <c r="B318" s="83" t="s">
        <v>280</v>
      </c>
      <c r="C318" s="44" t="s">
        <v>392</v>
      </c>
      <c r="D318" s="44" t="s">
        <v>281</v>
      </c>
      <c r="E318" s="44">
        <v>51</v>
      </c>
      <c r="F318" s="44">
        <v>51</v>
      </c>
      <c r="G318" s="45">
        <v>11.3</v>
      </c>
      <c r="H318" s="45">
        <v>9.6</v>
      </c>
      <c r="I318" s="45">
        <v>32.4</v>
      </c>
      <c r="J318" s="45">
        <v>261.5</v>
      </c>
    </row>
    <row r="319" spans="1:10" x14ac:dyDescent="0.25">
      <c r="A319" s="44"/>
      <c r="B319" s="83" t="s">
        <v>282</v>
      </c>
      <c r="C319" s="83"/>
      <c r="D319" s="44" t="s">
        <v>8</v>
      </c>
      <c r="E319" s="44">
        <v>7</v>
      </c>
      <c r="F319" s="44">
        <v>7</v>
      </c>
      <c r="G319" s="45"/>
      <c r="H319" s="45"/>
      <c r="I319" s="45"/>
      <c r="J319" s="45"/>
    </row>
    <row r="320" spans="1:10" x14ac:dyDescent="0.25">
      <c r="A320" s="44"/>
      <c r="B320" s="83"/>
      <c r="C320" s="83"/>
      <c r="D320" s="44" t="s">
        <v>1</v>
      </c>
      <c r="E320" s="44">
        <v>33</v>
      </c>
      <c r="F320" s="44">
        <v>30</v>
      </c>
      <c r="G320" s="45"/>
      <c r="H320" s="45"/>
      <c r="I320" s="45"/>
      <c r="J320" s="45"/>
    </row>
    <row r="321" spans="1:216" s="37" customFormat="1" ht="15" customHeight="1" x14ac:dyDescent="0.25">
      <c r="A321" s="48">
        <v>501</v>
      </c>
      <c r="B321" s="48" t="s">
        <v>13</v>
      </c>
      <c r="C321" s="48">
        <v>200</v>
      </c>
      <c r="D321" s="48" t="s">
        <v>142</v>
      </c>
      <c r="E321" s="48">
        <v>5</v>
      </c>
      <c r="F321" s="48">
        <v>5</v>
      </c>
      <c r="G321" s="49">
        <v>3.2</v>
      </c>
      <c r="H321" s="49">
        <v>2.7</v>
      </c>
      <c r="I321" s="49">
        <v>15.9</v>
      </c>
      <c r="J321" s="49">
        <v>79</v>
      </c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</row>
    <row r="322" spans="1:216" s="37" customFormat="1" ht="13.5" customHeight="1" x14ac:dyDescent="0.25">
      <c r="A322" s="44"/>
      <c r="B322" s="44"/>
      <c r="C322" s="44"/>
      <c r="D322" s="44" t="s">
        <v>133</v>
      </c>
      <c r="E322" s="44">
        <v>100</v>
      </c>
      <c r="F322" s="44">
        <v>100</v>
      </c>
      <c r="G322" s="50"/>
      <c r="H322" s="50"/>
      <c r="I322" s="50"/>
      <c r="J322" s="43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</row>
    <row r="323" spans="1:216" s="37" customFormat="1" x14ac:dyDescent="0.25">
      <c r="A323" s="44"/>
      <c r="B323" s="44"/>
      <c r="C323" s="44"/>
      <c r="D323" s="44" t="s">
        <v>138</v>
      </c>
      <c r="E323" s="44">
        <v>120</v>
      </c>
      <c r="F323" s="44">
        <v>120</v>
      </c>
      <c r="G323" s="51"/>
      <c r="H323" s="51"/>
      <c r="I323" s="51"/>
      <c r="J323" s="51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</row>
    <row r="324" spans="1:216" s="37" customFormat="1" ht="14.25" customHeight="1" x14ac:dyDescent="0.25">
      <c r="A324" s="44"/>
      <c r="B324" s="44"/>
      <c r="C324" s="44"/>
      <c r="D324" s="44" t="s">
        <v>139</v>
      </c>
      <c r="E324" s="44">
        <v>10</v>
      </c>
      <c r="F324" s="44">
        <v>10</v>
      </c>
      <c r="G324" s="51"/>
      <c r="H324" s="51"/>
      <c r="I324" s="51"/>
      <c r="J324" s="51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</row>
    <row r="325" spans="1:216" x14ac:dyDescent="0.25">
      <c r="A325" s="44">
        <v>108</v>
      </c>
      <c r="B325" s="44" t="s">
        <v>143</v>
      </c>
      <c r="C325" s="44">
        <v>50</v>
      </c>
      <c r="D325" s="44" t="s">
        <v>144</v>
      </c>
      <c r="E325" s="44">
        <v>50</v>
      </c>
      <c r="F325" s="44">
        <v>50</v>
      </c>
      <c r="G325" s="45">
        <v>3.8</v>
      </c>
      <c r="H325" s="45">
        <v>0.4</v>
      </c>
      <c r="I325" s="45">
        <v>24.6</v>
      </c>
      <c r="J325" s="45">
        <v>117.5</v>
      </c>
    </row>
    <row r="326" spans="1:216" x14ac:dyDescent="0.25">
      <c r="A326" s="82">
        <v>100</v>
      </c>
      <c r="B326" s="83" t="s">
        <v>8</v>
      </c>
      <c r="C326" s="44">
        <v>15</v>
      </c>
      <c r="D326" s="83" t="s">
        <v>111</v>
      </c>
      <c r="E326" s="44">
        <v>15</v>
      </c>
      <c r="F326" s="44">
        <v>15</v>
      </c>
      <c r="G326" s="45">
        <v>7.0000000000000007E-2</v>
      </c>
      <c r="H326" s="45">
        <v>12.37</v>
      </c>
      <c r="I326" s="45">
        <v>0.12</v>
      </c>
      <c r="J326" s="45">
        <v>112.2</v>
      </c>
    </row>
    <row r="327" spans="1:216" x14ac:dyDescent="0.25">
      <c r="A327" s="44"/>
      <c r="B327" s="44"/>
      <c r="C327" s="44"/>
      <c r="D327" s="68"/>
      <c r="E327" s="68"/>
      <c r="F327" s="68"/>
      <c r="G327" s="86">
        <f>SUM(G315:G326)</f>
        <v>23.97</v>
      </c>
      <c r="H327" s="86">
        <f>SUM(H315:H326)</f>
        <v>33.769999999999996</v>
      </c>
      <c r="I327" s="86">
        <f>SUM(I315:I326)</f>
        <v>74.52000000000001</v>
      </c>
      <c r="J327" s="86">
        <f>SUM(J315:J326)</f>
        <v>676.2</v>
      </c>
    </row>
    <row r="328" spans="1:216" x14ac:dyDescent="0.25">
      <c r="A328" s="197" t="s">
        <v>147</v>
      </c>
      <c r="B328" s="198"/>
      <c r="C328" s="199"/>
      <c r="D328" s="84"/>
      <c r="E328" s="84"/>
      <c r="F328" s="84"/>
      <c r="G328" s="50"/>
      <c r="H328" s="50"/>
      <c r="I328" s="50"/>
      <c r="J328" s="50"/>
    </row>
    <row r="329" spans="1:216" x14ac:dyDescent="0.25">
      <c r="A329" s="203" t="s">
        <v>195</v>
      </c>
      <c r="B329" s="203"/>
      <c r="C329" s="203"/>
      <c r="D329" s="44"/>
      <c r="E329" s="44"/>
      <c r="F329" s="44"/>
      <c r="G329" s="45"/>
      <c r="H329" s="45"/>
      <c r="I329" s="45"/>
      <c r="J329" s="57"/>
    </row>
    <row r="330" spans="1:216" x14ac:dyDescent="0.25">
      <c r="A330" s="65">
        <v>1</v>
      </c>
      <c r="B330" s="65" t="s">
        <v>343</v>
      </c>
      <c r="C330" s="65">
        <v>80</v>
      </c>
      <c r="D330" s="65" t="s">
        <v>199</v>
      </c>
      <c r="E330" s="65">
        <v>124.8</v>
      </c>
      <c r="F330" s="65">
        <v>100</v>
      </c>
      <c r="G330" s="64">
        <v>1.68</v>
      </c>
      <c r="H330" s="64">
        <v>8.08</v>
      </c>
      <c r="I330" s="120">
        <v>7.44</v>
      </c>
      <c r="J330" s="64">
        <v>108.8</v>
      </c>
    </row>
    <row r="331" spans="1:216" x14ac:dyDescent="0.25">
      <c r="A331" s="65"/>
      <c r="B331" s="65"/>
      <c r="C331" s="65"/>
      <c r="D331" s="65" t="s">
        <v>150</v>
      </c>
      <c r="E331" s="65">
        <v>10</v>
      </c>
      <c r="F331" s="65">
        <v>8</v>
      </c>
      <c r="G331" s="65"/>
      <c r="H331" s="65"/>
      <c r="I331" s="65"/>
      <c r="J331" s="64"/>
    </row>
    <row r="332" spans="1:216" x14ac:dyDescent="0.25">
      <c r="A332" s="65"/>
      <c r="B332" s="65"/>
      <c r="C332" s="65"/>
      <c r="D332" s="65" t="s">
        <v>149</v>
      </c>
      <c r="E332" s="65">
        <v>9.2799999999999994</v>
      </c>
      <c r="F332" s="65">
        <v>8</v>
      </c>
      <c r="G332" s="65"/>
      <c r="H332" s="65"/>
      <c r="I332" s="65"/>
      <c r="J332" s="64"/>
    </row>
    <row r="333" spans="1:216" x14ac:dyDescent="0.25">
      <c r="A333" s="65"/>
      <c r="B333" s="65"/>
      <c r="C333" s="65"/>
      <c r="D333" s="65" t="s">
        <v>139</v>
      </c>
      <c r="E333" s="65">
        <v>2.4</v>
      </c>
      <c r="F333" s="65">
        <v>2.4</v>
      </c>
      <c r="G333" s="65"/>
      <c r="H333" s="65"/>
      <c r="I333" s="65"/>
      <c r="J333" s="64"/>
    </row>
    <row r="334" spans="1:216" x14ac:dyDescent="0.25">
      <c r="A334" s="65"/>
      <c r="B334" s="65"/>
      <c r="C334" s="65"/>
      <c r="D334" s="65" t="s">
        <v>245</v>
      </c>
      <c r="E334" s="65">
        <v>8</v>
      </c>
      <c r="F334" s="65">
        <v>8</v>
      </c>
      <c r="G334" s="65"/>
      <c r="H334" s="65"/>
      <c r="I334" s="65"/>
      <c r="J334" s="64"/>
    </row>
    <row r="335" spans="1:216" x14ac:dyDescent="0.25">
      <c r="A335" s="65"/>
      <c r="B335" s="65"/>
      <c r="C335" s="65"/>
      <c r="D335" s="65" t="s">
        <v>344</v>
      </c>
      <c r="E335" s="65">
        <v>0.05</v>
      </c>
      <c r="F335" s="65">
        <v>0.05</v>
      </c>
      <c r="G335" s="65"/>
      <c r="H335" s="65"/>
      <c r="I335" s="65"/>
      <c r="J335" s="64"/>
    </row>
    <row r="336" spans="1:216" x14ac:dyDescent="0.25">
      <c r="A336" s="44">
        <v>134</v>
      </c>
      <c r="B336" s="44" t="s">
        <v>345</v>
      </c>
      <c r="C336" s="44" t="s">
        <v>78</v>
      </c>
      <c r="D336" s="44" t="s">
        <v>150</v>
      </c>
      <c r="E336" s="44">
        <v>12.5</v>
      </c>
      <c r="F336" s="44">
        <v>10</v>
      </c>
      <c r="G336" s="60">
        <v>2.0499999999999998</v>
      </c>
      <c r="H336" s="60">
        <v>5.3</v>
      </c>
      <c r="I336" s="60">
        <v>16.3</v>
      </c>
      <c r="J336" s="60">
        <v>121.3</v>
      </c>
    </row>
    <row r="337" spans="1:10" x14ac:dyDescent="0.25">
      <c r="A337" s="44"/>
      <c r="B337" s="44"/>
      <c r="C337" s="44"/>
      <c r="D337" s="44" t="s">
        <v>153</v>
      </c>
      <c r="E337" s="44">
        <v>100</v>
      </c>
      <c r="F337" s="44">
        <v>75</v>
      </c>
      <c r="G337" s="60"/>
      <c r="H337" s="60"/>
      <c r="I337" s="60"/>
      <c r="J337" s="60"/>
    </row>
    <row r="338" spans="1:10" x14ac:dyDescent="0.25">
      <c r="A338" s="44"/>
      <c r="B338" s="44" t="s">
        <v>346</v>
      </c>
      <c r="C338" s="44"/>
      <c r="D338" s="44" t="s">
        <v>155</v>
      </c>
      <c r="E338" s="44">
        <v>6</v>
      </c>
      <c r="F338" s="44">
        <v>5</v>
      </c>
      <c r="G338" s="60"/>
      <c r="H338" s="60"/>
      <c r="I338" s="60"/>
      <c r="J338" s="60"/>
    </row>
    <row r="339" spans="1:10" x14ac:dyDescent="0.25">
      <c r="A339" s="44"/>
      <c r="B339" s="44"/>
      <c r="C339" s="44"/>
      <c r="D339" s="44" t="s">
        <v>196</v>
      </c>
      <c r="E339" s="44">
        <v>5</v>
      </c>
      <c r="F339" s="44">
        <v>5</v>
      </c>
      <c r="G339" s="60"/>
      <c r="H339" s="60"/>
      <c r="I339" s="60"/>
      <c r="J339" s="60"/>
    </row>
    <row r="340" spans="1:10" x14ac:dyDescent="0.25">
      <c r="A340" s="44"/>
      <c r="B340" s="61"/>
      <c r="C340" s="44"/>
      <c r="D340" s="44" t="s">
        <v>347</v>
      </c>
      <c r="E340" s="44">
        <v>17</v>
      </c>
      <c r="F340" s="44">
        <v>15</v>
      </c>
      <c r="G340" s="60"/>
      <c r="H340" s="60"/>
      <c r="I340" s="60"/>
      <c r="J340" s="60"/>
    </row>
    <row r="341" spans="1:10" x14ac:dyDescent="0.25">
      <c r="A341" s="44"/>
      <c r="B341" s="61"/>
      <c r="C341" s="44"/>
      <c r="D341" s="44" t="s">
        <v>156</v>
      </c>
      <c r="E341" s="44">
        <v>5</v>
      </c>
      <c r="F341" s="44">
        <v>5</v>
      </c>
      <c r="G341" s="60"/>
      <c r="H341" s="60"/>
      <c r="I341" s="60"/>
      <c r="J341" s="60"/>
    </row>
    <row r="342" spans="1:10" x14ac:dyDescent="0.25">
      <c r="A342" s="44"/>
      <c r="B342" s="61"/>
      <c r="C342" s="44"/>
      <c r="D342" s="44" t="s">
        <v>348</v>
      </c>
      <c r="E342" s="44" t="s">
        <v>349</v>
      </c>
      <c r="F342" s="44">
        <v>12.5</v>
      </c>
      <c r="G342" s="45"/>
      <c r="H342" s="45"/>
      <c r="I342" s="45"/>
      <c r="J342" s="45"/>
    </row>
    <row r="343" spans="1:10" x14ac:dyDescent="0.25">
      <c r="A343" s="44">
        <v>454</v>
      </c>
      <c r="B343" s="44" t="s">
        <v>357</v>
      </c>
      <c r="C343" s="44">
        <v>80</v>
      </c>
      <c r="D343" s="44" t="s">
        <v>358</v>
      </c>
      <c r="E343" s="44">
        <v>76</v>
      </c>
      <c r="F343" s="44">
        <v>56</v>
      </c>
      <c r="G343" s="45">
        <v>12.2</v>
      </c>
      <c r="H343" s="45">
        <v>11.5</v>
      </c>
      <c r="I343" s="45">
        <v>5.25</v>
      </c>
      <c r="J343" s="45">
        <v>173.7</v>
      </c>
    </row>
    <row r="344" spans="1:10" x14ac:dyDescent="0.25">
      <c r="A344" s="83"/>
      <c r="B344" s="44"/>
      <c r="C344" s="44"/>
      <c r="D344" s="44" t="s">
        <v>359</v>
      </c>
      <c r="E344" s="44">
        <v>12</v>
      </c>
      <c r="F344" s="44">
        <v>10</v>
      </c>
      <c r="G344" s="45"/>
      <c r="H344" s="45"/>
      <c r="I344" s="45"/>
      <c r="J344" s="45"/>
    </row>
    <row r="345" spans="1:10" x14ac:dyDescent="0.25">
      <c r="A345" s="83"/>
      <c r="B345" s="44"/>
      <c r="C345" s="44"/>
      <c r="D345" s="44" t="s">
        <v>319</v>
      </c>
      <c r="E345" s="44">
        <v>20</v>
      </c>
      <c r="F345" s="44">
        <v>16</v>
      </c>
      <c r="G345" s="45"/>
      <c r="H345" s="45"/>
      <c r="I345" s="45"/>
      <c r="J345" s="45"/>
    </row>
    <row r="346" spans="1:10" x14ac:dyDescent="0.25">
      <c r="A346" s="83"/>
      <c r="B346" s="44"/>
      <c r="C346" s="44"/>
      <c r="D346" s="44" t="s">
        <v>237</v>
      </c>
      <c r="E346" s="44">
        <v>12</v>
      </c>
      <c r="F346" s="44">
        <v>10</v>
      </c>
      <c r="G346" s="45"/>
      <c r="H346" s="45"/>
      <c r="I346" s="45"/>
      <c r="J346" s="45"/>
    </row>
    <row r="347" spans="1:10" x14ac:dyDescent="0.25">
      <c r="A347" s="83"/>
      <c r="B347" s="44"/>
      <c r="C347" s="44"/>
      <c r="D347" s="44" t="s">
        <v>360</v>
      </c>
      <c r="E347" s="44" t="s">
        <v>394</v>
      </c>
      <c r="F347" s="44">
        <v>6</v>
      </c>
      <c r="G347" s="45"/>
      <c r="H347" s="45"/>
      <c r="I347" s="45"/>
      <c r="J347" s="45"/>
    </row>
    <row r="348" spans="1:10" x14ac:dyDescent="0.25">
      <c r="A348" s="83"/>
      <c r="B348" s="44"/>
      <c r="C348" s="44"/>
      <c r="D348" s="44" t="s">
        <v>325</v>
      </c>
      <c r="E348" s="44">
        <v>6</v>
      </c>
      <c r="F348" s="44">
        <v>6</v>
      </c>
      <c r="G348" s="45"/>
      <c r="H348" s="45"/>
      <c r="I348" s="45"/>
      <c r="J348" s="45"/>
    </row>
    <row r="349" spans="1:10" x14ac:dyDescent="0.25">
      <c r="A349" s="83"/>
      <c r="B349" s="44"/>
      <c r="C349" s="44"/>
      <c r="D349" s="44" t="s">
        <v>245</v>
      </c>
      <c r="E349" s="44">
        <v>5.5</v>
      </c>
      <c r="F349" s="44">
        <v>5.5</v>
      </c>
      <c r="G349" s="45"/>
      <c r="H349" s="45"/>
      <c r="I349" s="45"/>
      <c r="J349" s="45"/>
    </row>
    <row r="350" spans="1:10" s="134" customFormat="1" ht="15" customHeight="1" x14ac:dyDescent="0.25">
      <c r="A350" s="137">
        <v>454</v>
      </c>
      <c r="B350" s="135" t="s">
        <v>166</v>
      </c>
      <c r="C350" s="136">
        <v>50</v>
      </c>
      <c r="D350" s="136" t="s">
        <v>323</v>
      </c>
      <c r="E350" s="137">
        <v>50</v>
      </c>
      <c r="F350" s="137">
        <v>50</v>
      </c>
      <c r="G350" s="138">
        <v>0.59</v>
      </c>
      <c r="H350" s="138">
        <v>2.06</v>
      </c>
      <c r="I350" s="138">
        <v>3.72</v>
      </c>
      <c r="J350" s="138">
        <v>35.799999999999997</v>
      </c>
    </row>
    <row r="351" spans="1:10" x14ac:dyDescent="0.25">
      <c r="A351" s="62">
        <v>237</v>
      </c>
      <c r="B351" s="62" t="s">
        <v>190</v>
      </c>
      <c r="C351" s="62">
        <v>150</v>
      </c>
      <c r="D351" s="44" t="s">
        <v>191</v>
      </c>
      <c r="E351" s="48">
        <v>69</v>
      </c>
      <c r="F351" s="48">
        <v>69</v>
      </c>
      <c r="G351" s="45">
        <v>4.92</v>
      </c>
      <c r="H351" s="45">
        <v>6.8</v>
      </c>
      <c r="I351" s="45">
        <v>12.57</v>
      </c>
      <c r="J351" s="45">
        <v>226</v>
      </c>
    </row>
    <row r="352" spans="1:10" x14ac:dyDescent="0.25">
      <c r="A352" s="81"/>
      <c r="B352" s="62"/>
      <c r="C352" s="81"/>
      <c r="D352" s="44" t="s">
        <v>145</v>
      </c>
      <c r="E352" s="44">
        <v>6</v>
      </c>
      <c r="F352" s="44">
        <v>6</v>
      </c>
      <c r="G352" s="60"/>
      <c r="H352" s="60"/>
      <c r="I352" s="60"/>
      <c r="J352" s="60"/>
    </row>
    <row r="353" spans="1:10" x14ac:dyDescent="0.25">
      <c r="A353" s="81"/>
      <c r="B353" s="62"/>
      <c r="C353" s="81"/>
      <c r="D353" s="44" t="s">
        <v>138</v>
      </c>
      <c r="E353" s="44">
        <v>102</v>
      </c>
      <c r="F353" s="44">
        <v>102</v>
      </c>
      <c r="G353" s="60"/>
      <c r="H353" s="60"/>
      <c r="I353" s="60"/>
      <c r="J353" s="60"/>
    </row>
    <row r="354" spans="1:10" x14ac:dyDescent="0.25">
      <c r="A354" s="44">
        <v>508</v>
      </c>
      <c r="B354" s="44" t="s">
        <v>272</v>
      </c>
      <c r="C354" s="44">
        <v>200</v>
      </c>
      <c r="D354" s="44" t="s">
        <v>271</v>
      </c>
      <c r="E354" s="44">
        <v>25</v>
      </c>
      <c r="F354" s="44">
        <v>30.5</v>
      </c>
      <c r="G354" s="45">
        <v>0.5</v>
      </c>
      <c r="H354" s="45">
        <v>0</v>
      </c>
      <c r="I354" s="45">
        <v>27</v>
      </c>
      <c r="J354" s="45">
        <v>110</v>
      </c>
    </row>
    <row r="355" spans="1:10" x14ac:dyDescent="0.25">
      <c r="A355" s="61"/>
      <c r="B355" s="44" t="s">
        <v>273</v>
      </c>
      <c r="C355" s="61"/>
      <c r="D355" s="44" t="s">
        <v>139</v>
      </c>
      <c r="E355" s="44">
        <v>15</v>
      </c>
      <c r="F355" s="44">
        <v>15</v>
      </c>
      <c r="G355" s="45"/>
      <c r="H355" s="45"/>
      <c r="I355" s="45"/>
      <c r="J355" s="45"/>
    </row>
    <row r="356" spans="1:10" x14ac:dyDescent="0.25">
      <c r="A356" s="61"/>
      <c r="B356" s="44"/>
      <c r="C356" s="61"/>
      <c r="D356" s="44" t="s">
        <v>138</v>
      </c>
      <c r="E356" s="44">
        <v>190</v>
      </c>
      <c r="F356" s="44">
        <v>190</v>
      </c>
      <c r="G356" s="45"/>
      <c r="H356" s="45"/>
      <c r="I356" s="45"/>
      <c r="J356" s="45"/>
    </row>
    <row r="357" spans="1:10" x14ac:dyDescent="0.25">
      <c r="A357" s="44">
        <v>108</v>
      </c>
      <c r="B357" s="44" t="s">
        <v>143</v>
      </c>
      <c r="C357" s="44">
        <v>40</v>
      </c>
      <c r="D357" s="44" t="s">
        <v>144</v>
      </c>
      <c r="E357" s="44">
        <v>40</v>
      </c>
      <c r="F357" s="44">
        <v>40</v>
      </c>
      <c r="G357" s="49">
        <v>3.04</v>
      </c>
      <c r="H357" s="49">
        <v>0.32</v>
      </c>
      <c r="I357" s="49">
        <v>19.600000000000001</v>
      </c>
      <c r="J357" s="49">
        <v>94</v>
      </c>
    </row>
    <row r="358" spans="1:10" x14ac:dyDescent="0.25">
      <c r="A358" s="44">
        <v>109</v>
      </c>
      <c r="B358" s="44" t="s">
        <v>172</v>
      </c>
      <c r="C358" s="44">
        <v>50</v>
      </c>
      <c r="D358" s="44" t="s">
        <v>173</v>
      </c>
      <c r="E358" s="44">
        <v>50</v>
      </c>
      <c r="F358" s="44">
        <v>50</v>
      </c>
      <c r="G358" s="45">
        <v>3.3</v>
      </c>
      <c r="H358" s="45">
        <v>0.6</v>
      </c>
      <c r="I358" s="45">
        <v>16.7</v>
      </c>
      <c r="J358" s="45">
        <v>87</v>
      </c>
    </row>
    <row r="359" spans="1:10" x14ac:dyDescent="0.25">
      <c r="A359" s="197" t="s">
        <v>274</v>
      </c>
      <c r="B359" s="199"/>
      <c r="C359" s="68"/>
      <c r="D359" s="68"/>
      <c r="E359" s="68"/>
      <c r="F359" s="68"/>
      <c r="G359" s="86">
        <f>SUM(G336:G358)</f>
        <v>26.599999999999998</v>
      </c>
      <c r="H359" s="86">
        <f>SUM(H336:H358)</f>
        <v>26.580000000000002</v>
      </c>
      <c r="I359" s="86">
        <f>SUM(I336:I358)</f>
        <v>101.14</v>
      </c>
      <c r="J359" s="86">
        <f>SUM(J336:J358)</f>
        <v>847.8</v>
      </c>
    </row>
    <row r="360" spans="1:10" x14ac:dyDescent="0.25">
      <c r="A360" s="68"/>
      <c r="B360" s="68" t="s">
        <v>175</v>
      </c>
      <c r="C360" s="68"/>
      <c r="D360" s="68"/>
      <c r="E360" s="68"/>
      <c r="F360" s="71"/>
      <c r="G360" s="45"/>
      <c r="H360" s="45"/>
      <c r="I360" s="45"/>
      <c r="J360" s="45"/>
    </row>
    <row r="361" spans="1:10" x14ac:dyDescent="0.25">
      <c r="A361" s="68"/>
      <c r="B361" s="44" t="s">
        <v>70</v>
      </c>
      <c r="C361" s="44">
        <v>50</v>
      </c>
      <c r="D361" s="44" t="s">
        <v>275</v>
      </c>
      <c r="E361" s="68"/>
      <c r="F361" s="71">
        <v>50</v>
      </c>
      <c r="G361" s="45">
        <v>3.8</v>
      </c>
      <c r="H361" s="45">
        <v>2.9</v>
      </c>
      <c r="I361" s="45">
        <v>26.5</v>
      </c>
      <c r="J361" s="45">
        <v>131</v>
      </c>
    </row>
    <row r="362" spans="1:10" x14ac:dyDescent="0.25">
      <c r="A362" s="68"/>
      <c r="B362" s="44" t="s">
        <v>71</v>
      </c>
      <c r="C362" s="44">
        <v>200</v>
      </c>
      <c r="D362" s="44" t="s">
        <v>283</v>
      </c>
      <c r="E362" s="68"/>
      <c r="F362" s="71">
        <v>200</v>
      </c>
      <c r="G362" s="113">
        <v>1</v>
      </c>
      <c r="H362" s="113">
        <v>0.2</v>
      </c>
      <c r="I362" s="113">
        <v>0.2</v>
      </c>
      <c r="J362" s="113">
        <v>92</v>
      </c>
    </row>
    <row r="363" spans="1:10" ht="13.8" x14ac:dyDescent="0.3">
      <c r="A363" s="197" t="s">
        <v>284</v>
      </c>
      <c r="B363" s="199"/>
      <c r="C363" s="44"/>
      <c r="D363" s="68"/>
      <c r="E363" s="68"/>
      <c r="F363" s="68"/>
      <c r="G363" s="55">
        <f>SUM(G360:G362)</f>
        <v>4.8</v>
      </c>
      <c r="H363" s="55">
        <f>SUM(H360:H362)</f>
        <v>3.1</v>
      </c>
      <c r="I363" s="55">
        <f>SUM(I360:I362)</f>
        <v>26.7</v>
      </c>
      <c r="J363" s="55">
        <f>SUM(J360:J362)</f>
        <v>223</v>
      </c>
    </row>
    <row r="364" spans="1:10" x14ac:dyDescent="0.25">
      <c r="A364" s="197" t="s">
        <v>179</v>
      </c>
      <c r="B364" s="199"/>
      <c r="C364" s="68"/>
      <c r="D364" s="68"/>
      <c r="E364" s="68"/>
      <c r="F364" s="68"/>
      <c r="G364" s="86">
        <f>G359+G327+G363</f>
        <v>55.36999999999999</v>
      </c>
      <c r="H364" s="86">
        <f>H359+H327+H363</f>
        <v>63.449999999999996</v>
      </c>
      <c r="I364" s="86">
        <f>I359+I327+I363</f>
        <v>202.36</v>
      </c>
      <c r="J364" s="86">
        <f>J359+J327+J363</f>
        <v>1747</v>
      </c>
    </row>
    <row r="365" spans="1:10" ht="15.6" x14ac:dyDescent="0.3">
      <c r="A365" s="200" t="s">
        <v>285</v>
      </c>
      <c r="B365" s="201"/>
      <c r="C365" s="201"/>
      <c r="D365" s="201"/>
      <c r="E365" s="201"/>
      <c r="F365" s="202"/>
      <c r="G365" s="111"/>
      <c r="H365" s="111"/>
      <c r="I365" s="111"/>
      <c r="J365" s="111"/>
    </row>
    <row r="366" spans="1:10" x14ac:dyDescent="0.25">
      <c r="A366" s="203" t="s">
        <v>181</v>
      </c>
      <c r="B366" s="203"/>
      <c r="C366" s="203"/>
      <c r="D366" s="44"/>
      <c r="E366" s="44"/>
      <c r="F366" s="44"/>
      <c r="G366" s="45"/>
      <c r="H366" s="45"/>
      <c r="I366" s="45"/>
      <c r="J366" s="45"/>
    </row>
    <row r="367" spans="1:10" x14ac:dyDescent="0.25">
      <c r="A367" s="44">
        <v>107</v>
      </c>
      <c r="B367" s="44" t="s">
        <v>182</v>
      </c>
      <c r="C367" s="65">
        <v>50</v>
      </c>
      <c r="D367" s="44" t="s">
        <v>286</v>
      </c>
      <c r="E367" s="44">
        <v>53</v>
      </c>
      <c r="F367" s="44">
        <v>50</v>
      </c>
      <c r="G367" s="45">
        <v>0.4</v>
      </c>
      <c r="H367" s="45">
        <v>0.05</v>
      </c>
      <c r="I367" s="45">
        <v>1.25</v>
      </c>
      <c r="J367" s="45">
        <v>7</v>
      </c>
    </row>
    <row r="368" spans="1:10" x14ac:dyDescent="0.25">
      <c r="A368" s="44">
        <v>346</v>
      </c>
      <c r="B368" s="44" t="s">
        <v>287</v>
      </c>
      <c r="C368" s="44" t="s">
        <v>48</v>
      </c>
      <c r="D368" s="44" t="s">
        <v>288</v>
      </c>
      <c r="E368" s="44">
        <v>88</v>
      </c>
      <c r="F368" s="44">
        <v>53.6</v>
      </c>
      <c r="G368" s="45">
        <v>9.76</v>
      </c>
      <c r="H368" s="45">
        <v>2.88</v>
      </c>
      <c r="I368" s="45">
        <v>4.96</v>
      </c>
      <c r="J368" s="45">
        <v>84.8</v>
      </c>
    </row>
    <row r="369" spans="1:10" x14ac:dyDescent="0.25">
      <c r="A369" s="44"/>
      <c r="B369" s="44" t="s">
        <v>289</v>
      </c>
      <c r="C369" s="44"/>
      <c r="D369" s="44" t="s">
        <v>267</v>
      </c>
      <c r="E369" s="44">
        <v>20.8</v>
      </c>
      <c r="F369" s="44">
        <v>16</v>
      </c>
      <c r="G369" s="45"/>
      <c r="H369" s="45"/>
      <c r="I369" s="45"/>
      <c r="J369" s="45"/>
    </row>
    <row r="370" spans="1:10" x14ac:dyDescent="0.25">
      <c r="A370" s="44"/>
      <c r="B370" s="44"/>
      <c r="C370" s="44"/>
      <c r="D370" s="44" t="s">
        <v>7</v>
      </c>
      <c r="E370" s="44">
        <v>6.4</v>
      </c>
      <c r="F370" s="44">
        <v>6.4</v>
      </c>
      <c r="G370" s="45"/>
      <c r="H370" s="45"/>
      <c r="I370" s="45"/>
      <c r="J370" s="45"/>
    </row>
    <row r="371" spans="1:10" x14ac:dyDescent="0.25">
      <c r="A371" s="44"/>
      <c r="B371" s="44"/>
      <c r="C371" s="44"/>
      <c r="D371" s="44" t="s">
        <v>198</v>
      </c>
      <c r="E371" s="44">
        <v>8</v>
      </c>
      <c r="F371" s="44">
        <v>6.4</v>
      </c>
      <c r="G371" s="45"/>
      <c r="H371" s="45"/>
      <c r="I371" s="45"/>
      <c r="J371" s="45"/>
    </row>
    <row r="372" spans="1:10" x14ac:dyDescent="0.25">
      <c r="A372" s="44"/>
      <c r="B372" s="44"/>
      <c r="C372" s="44"/>
      <c r="D372" s="44" t="s">
        <v>141</v>
      </c>
      <c r="E372" s="114" t="s">
        <v>395</v>
      </c>
      <c r="F372" s="44">
        <v>10.4</v>
      </c>
      <c r="G372" s="45"/>
      <c r="H372" s="45"/>
      <c r="I372" s="45"/>
      <c r="J372" s="45"/>
    </row>
    <row r="373" spans="1:10" x14ac:dyDescent="0.25">
      <c r="A373" s="44"/>
      <c r="B373" s="44"/>
      <c r="C373" s="44"/>
      <c r="D373" s="44" t="s">
        <v>244</v>
      </c>
      <c r="E373" s="44">
        <v>8</v>
      </c>
      <c r="F373" s="44">
        <v>8</v>
      </c>
      <c r="G373" s="45"/>
      <c r="H373" s="45"/>
      <c r="I373" s="45"/>
      <c r="J373" s="45"/>
    </row>
    <row r="374" spans="1:10" ht="12.75" customHeight="1" x14ac:dyDescent="0.25">
      <c r="A374" s="44"/>
      <c r="B374" s="44"/>
      <c r="C374" s="44"/>
      <c r="D374" s="44" t="s">
        <v>245</v>
      </c>
      <c r="E374" s="44">
        <v>2</v>
      </c>
      <c r="F374" s="44">
        <v>2</v>
      </c>
      <c r="G374" s="45"/>
      <c r="H374" s="45"/>
      <c r="I374" s="45"/>
      <c r="J374" s="45"/>
    </row>
    <row r="375" spans="1:10" x14ac:dyDescent="0.25">
      <c r="A375" s="44">
        <v>453</v>
      </c>
      <c r="B375" s="83" t="s">
        <v>289</v>
      </c>
      <c r="C375" s="83"/>
      <c r="D375" s="44" t="s">
        <v>290</v>
      </c>
      <c r="E375" s="44">
        <v>7.5</v>
      </c>
      <c r="F375" s="44">
        <v>7.5</v>
      </c>
      <c r="G375" s="45">
        <v>0.54</v>
      </c>
      <c r="H375" s="45">
        <v>1.87</v>
      </c>
      <c r="I375" s="45">
        <v>3.47</v>
      </c>
      <c r="J375" s="45">
        <v>32.799999999999997</v>
      </c>
    </row>
    <row r="376" spans="1:10" x14ac:dyDescent="0.25">
      <c r="A376" s="44"/>
      <c r="B376" s="83"/>
      <c r="C376" s="83"/>
      <c r="D376" s="44" t="s">
        <v>8</v>
      </c>
      <c r="E376" s="44">
        <v>2.5</v>
      </c>
      <c r="F376" s="44">
        <v>2.5</v>
      </c>
      <c r="G376" s="45"/>
      <c r="H376" s="45"/>
      <c r="I376" s="45"/>
      <c r="J376" s="45"/>
    </row>
    <row r="377" spans="1:10" x14ac:dyDescent="0.25">
      <c r="A377" s="83"/>
      <c r="B377" s="83"/>
      <c r="C377" s="83"/>
      <c r="D377" s="44" t="s">
        <v>187</v>
      </c>
      <c r="E377" s="44">
        <v>2.5</v>
      </c>
      <c r="F377" s="44">
        <v>2.5</v>
      </c>
      <c r="G377" s="45"/>
      <c r="H377" s="45"/>
      <c r="I377" s="45"/>
      <c r="J377" s="45"/>
    </row>
    <row r="378" spans="1:10" x14ac:dyDescent="0.25">
      <c r="A378" s="83"/>
      <c r="B378" s="83"/>
      <c r="C378" s="83"/>
      <c r="D378" s="44" t="s">
        <v>291</v>
      </c>
      <c r="E378" s="44">
        <v>0.9</v>
      </c>
      <c r="F378" s="44">
        <v>0.9</v>
      </c>
      <c r="G378" s="45"/>
      <c r="H378" s="45"/>
      <c r="I378" s="45"/>
      <c r="J378" s="45"/>
    </row>
    <row r="379" spans="1:10" x14ac:dyDescent="0.25">
      <c r="A379" s="44">
        <v>414</v>
      </c>
      <c r="B379" s="44" t="s">
        <v>87</v>
      </c>
      <c r="C379" s="44">
        <v>150</v>
      </c>
      <c r="D379" s="44" t="s">
        <v>162</v>
      </c>
      <c r="E379" s="44">
        <v>54</v>
      </c>
      <c r="F379" s="44">
        <v>54</v>
      </c>
      <c r="G379" s="45">
        <v>3.6</v>
      </c>
      <c r="H379" s="45">
        <v>6</v>
      </c>
      <c r="I379" s="45">
        <v>33.799999999999997</v>
      </c>
      <c r="J379" s="45">
        <v>204.58</v>
      </c>
    </row>
    <row r="380" spans="1:10" x14ac:dyDescent="0.25">
      <c r="A380" s="44"/>
      <c r="B380" s="44"/>
      <c r="C380" s="44"/>
      <c r="D380" s="44" t="s">
        <v>111</v>
      </c>
      <c r="E380" s="44">
        <v>5.5</v>
      </c>
      <c r="F380" s="44">
        <v>5.5</v>
      </c>
      <c r="G380" s="115"/>
      <c r="H380" s="115"/>
      <c r="I380" s="115"/>
      <c r="J380" s="45"/>
    </row>
    <row r="381" spans="1:10" x14ac:dyDescent="0.25">
      <c r="A381" s="44">
        <v>494</v>
      </c>
      <c r="B381" s="44" t="s">
        <v>4</v>
      </c>
      <c r="C381" s="44">
        <v>200</v>
      </c>
      <c r="D381" s="44" t="s">
        <v>192</v>
      </c>
      <c r="E381" s="44">
        <v>50</v>
      </c>
      <c r="F381" s="44">
        <v>50</v>
      </c>
      <c r="G381" s="45">
        <v>0</v>
      </c>
      <c r="H381" s="45">
        <v>0</v>
      </c>
      <c r="I381" s="45">
        <v>15.2</v>
      </c>
      <c r="J381" s="45">
        <v>60</v>
      </c>
    </row>
    <row r="382" spans="1:10" x14ac:dyDescent="0.25">
      <c r="A382" s="44"/>
      <c r="B382" s="44"/>
      <c r="C382" s="44"/>
      <c r="D382" s="44" t="s">
        <v>138</v>
      </c>
      <c r="E382" s="44">
        <v>150</v>
      </c>
      <c r="F382" s="44">
        <v>150</v>
      </c>
      <c r="G382" s="51"/>
      <c r="H382" s="51"/>
      <c r="I382" s="51"/>
      <c r="J382" s="51"/>
    </row>
    <row r="383" spans="1:10" x14ac:dyDescent="0.25">
      <c r="A383" s="44"/>
      <c r="B383" s="44"/>
      <c r="C383" s="44"/>
      <c r="D383" s="44" t="s">
        <v>193</v>
      </c>
      <c r="E383" s="44">
        <v>8</v>
      </c>
      <c r="F383" s="44">
        <v>7</v>
      </c>
      <c r="G383" s="51"/>
      <c r="H383" s="51"/>
      <c r="I383" s="51"/>
      <c r="J383" s="51"/>
    </row>
    <row r="384" spans="1:10" x14ac:dyDescent="0.25">
      <c r="A384" s="56"/>
      <c r="B384" s="56"/>
      <c r="C384" s="56"/>
      <c r="D384" s="44" t="s">
        <v>139</v>
      </c>
      <c r="E384" s="44">
        <v>15</v>
      </c>
      <c r="F384" s="44">
        <v>15</v>
      </c>
      <c r="G384" s="51"/>
      <c r="H384" s="51"/>
      <c r="I384" s="51"/>
      <c r="J384" s="51"/>
    </row>
    <row r="385" spans="1:10" x14ac:dyDescent="0.25">
      <c r="A385" s="44">
        <v>108</v>
      </c>
      <c r="B385" s="44" t="s">
        <v>143</v>
      </c>
      <c r="C385" s="44">
        <v>50</v>
      </c>
      <c r="D385" s="44" t="s">
        <v>144</v>
      </c>
      <c r="E385" s="44">
        <v>50</v>
      </c>
      <c r="F385" s="44">
        <v>50</v>
      </c>
      <c r="G385" s="45">
        <v>3.8</v>
      </c>
      <c r="H385" s="45">
        <v>0.4</v>
      </c>
      <c r="I385" s="45">
        <v>24.6</v>
      </c>
      <c r="J385" s="45">
        <v>117.5</v>
      </c>
    </row>
    <row r="386" spans="1:10" x14ac:dyDescent="0.25">
      <c r="A386" s="44"/>
      <c r="B386" s="44" t="s">
        <v>70</v>
      </c>
      <c r="C386" s="44">
        <v>25</v>
      </c>
      <c r="D386" s="44" t="s">
        <v>275</v>
      </c>
      <c r="E386" s="44"/>
      <c r="F386" s="44">
        <v>25</v>
      </c>
      <c r="G386" s="45">
        <v>3.84</v>
      </c>
      <c r="H386" s="45">
        <v>3.92</v>
      </c>
      <c r="I386" s="45">
        <v>0</v>
      </c>
      <c r="J386" s="45">
        <v>51.45</v>
      </c>
    </row>
    <row r="387" spans="1:10" ht="13.8" x14ac:dyDescent="0.3">
      <c r="A387" s="44"/>
      <c r="B387" s="44"/>
      <c r="C387" s="44"/>
      <c r="D387" s="123"/>
      <c r="E387" s="123"/>
      <c r="F387" s="123"/>
      <c r="G387" s="55">
        <f>SUM(G367:G386)</f>
        <v>21.939999999999998</v>
      </c>
      <c r="H387" s="55">
        <f>SUM(H367:H386)</f>
        <v>15.120000000000001</v>
      </c>
      <c r="I387" s="55">
        <f>SUM(I367:I386)</f>
        <v>83.28</v>
      </c>
      <c r="J387" s="55">
        <f>SUM(J367:J386)</f>
        <v>558.13</v>
      </c>
    </row>
    <row r="388" spans="1:10" x14ac:dyDescent="0.25">
      <c r="A388" s="197" t="s">
        <v>147</v>
      </c>
      <c r="B388" s="198"/>
      <c r="C388" s="199"/>
      <c r="D388" s="84"/>
      <c r="E388" s="84"/>
      <c r="F388" s="84"/>
      <c r="G388" s="50"/>
      <c r="H388" s="50"/>
      <c r="I388" s="50"/>
      <c r="J388" s="50"/>
    </row>
    <row r="389" spans="1:10" x14ac:dyDescent="0.25">
      <c r="A389" s="203" t="s">
        <v>195</v>
      </c>
      <c r="B389" s="203"/>
      <c r="C389" s="203"/>
      <c r="D389" s="44"/>
      <c r="E389" s="44"/>
      <c r="F389" s="44"/>
      <c r="G389" s="45"/>
      <c r="H389" s="45"/>
      <c r="I389" s="45"/>
      <c r="J389" s="45"/>
    </row>
    <row r="390" spans="1:10" x14ac:dyDescent="0.25">
      <c r="A390" s="65">
        <v>55</v>
      </c>
      <c r="B390" s="44" t="s">
        <v>11</v>
      </c>
      <c r="C390" s="44">
        <v>80</v>
      </c>
      <c r="D390" s="44" t="s">
        <v>231</v>
      </c>
      <c r="E390" s="44">
        <v>92</v>
      </c>
      <c r="F390" s="44">
        <v>67.2</v>
      </c>
      <c r="G390" s="45">
        <v>2.2400000000000002</v>
      </c>
      <c r="H390" s="45">
        <v>9.68</v>
      </c>
      <c r="I390" s="45">
        <v>5.68</v>
      </c>
      <c r="J390" s="45">
        <v>118.4</v>
      </c>
    </row>
    <row r="391" spans="1:10" x14ac:dyDescent="0.25">
      <c r="A391" s="65"/>
      <c r="B391" s="44"/>
      <c r="C391" s="44"/>
      <c r="D391" s="44" t="s">
        <v>1</v>
      </c>
      <c r="E391" s="44">
        <v>7.7</v>
      </c>
      <c r="F391" s="44">
        <v>7</v>
      </c>
      <c r="G391" s="60"/>
      <c r="H391" s="60"/>
      <c r="I391" s="60"/>
      <c r="J391" s="60"/>
    </row>
    <row r="392" spans="1:10" x14ac:dyDescent="0.25">
      <c r="A392" s="41"/>
      <c r="B392" s="44"/>
      <c r="C392" s="44"/>
      <c r="D392" s="44" t="s">
        <v>151</v>
      </c>
      <c r="E392" s="44">
        <v>10</v>
      </c>
      <c r="F392" s="44">
        <v>10</v>
      </c>
      <c r="G392" s="60"/>
      <c r="H392" s="60"/>
      <c r="I392" s="60"/>
      <c r="J392" s="60"/>
    </row>
    <row r="393" spans="1:10" x14ac:dyDescent="0.25">
      <c r="A393" s="44">
        <v>144</v>
      </c>
      <c r="B393" s="44" t="s">
        <v>152</v>
      </c>
      <c r="C393" s="44">
        <v>250</v>
      </c>
      <c r="D393" s="44" t="s">
        <v>153</v>
      </c>
      <c r="E393" s="44">
        <v>83.2</v>
      </c>
      <c r="F393" s="44">
        <v>62.5</v>
      </c>
      <c r="G393" s="45">
        <v>2.2999999999999998</v>
      </c>
      <c r="H393" s="45">
        <v>4.25</v>
      </c>
      <c r="I393" s="45">
        <v>15.1</v>
      </c>
      <c r="J393" s="45">
        <v>118</v>
      </c>
    </row>
    <row r="394" spans="1:10" x14ac:dyDescent="0.25">
      <c r="A394" s="44">
        <v>404</v>
      </c>
      <c r="B394" s="44" t="s">
        <v>302</v>
      </c>
      <c r="C394" s="44"/>
      <c r="D394" s="44" t="s">
        <v>150</v>
      </c>
      <c r="E394" s="44">
        <v>12.5</v>
      </c>
      <c r="F394" s="44">
        <v>10</v>
      </c>
      <c r="G394" s="60"/>
      <c r="H394" s="60"/>
      <c r="I394" s="60"/>
      <c r="J394" s="51"/>
    </row>
    <row r="395" spans="1:10" x14ac:dyDescent="0.25">
      <c r="A395" s="44"/>
      <c r="B395" s="44"/>
      <c r="C395" s="44"/>
      <c r="D395" s="44" t="s">
        <v>154</v>
      </c>
      <c r="E395" s="44">
        <v>20.3</v>
      </c>
      <c r="F395" s="44">
        <v>20</v>
      </c>
      <c r="G395" s="60"/>
      <c r="H395" s="60"/>
      <c r="I395" s="60"/>
      <c r="J395" s="51"/>
    </row>
    <row r="396" spans="1:10" x14ac:dyDescent="0.25">
      <c r="A396" s="44"/>
      <c r="B396" s="44"/>
      <c r="C396" s="44"/>
      <c r="D396" s="44" t="s">
        <v>303</v>
      </c>
      <c r="E396" s="44">
        <v>38.5</v>
      </c>
      <c r="F396" s="44">
        <v>25</v>
      </c>
      <c r="G396" s="60"/>
      <c r="H396" s="60"/>
      <c r="I396" s="60"/>
      <c r="J396" s="51"/>
    </row>
    <row r="397" spans="1:10" x14ac:dyDescent="0.25">
      <c r="A397" s="61"/>
      <c r="B397" s="44"/>
      <c r="C397" s="44"/>
      <c r="D397" s="44" t="s">
        <v>155</v>
      </c>
      <c r="E397" s="44">
        <v>12</v>
      </c>
      <c r="F397" s="44">
        <v>10</v>
      </c>
      <c r="G397" s="60"/>
      <c r="H397" s="60"/>
      <c r="I397" s="60"/>
      <c r="J397" s="51"/>
    </row>
    <row r="398" spans="1:10" x14ac:dyDescent="0.25">
      <c r="A398" s="61"/>
      <c r="B398" s="44"/>
      <c r="C398" s="44"/>
      <c r="D398" s="44" t="s">
        <v>156</v>
      </c>
      <c r="E398" s="44">
        <v>5</v>
      </c>
      <c r="F398" s="44">
        <v>5</v>
      </c>
      <c r="G398" s="60"/>
      <c r="H398" s="60"/>
      <c r="I398" s="60"/>
      <c r="J398" s="51"/>
    </row>
    <row r="399" spans="1:10" x14ac:dyDescent="0.25">
      <c r="A399" s="61"/>
      <c r="B399" s="44"/>
      <c r="C399" s="44"/>
      <c r="D399" s="44" t="s">
        <v>157</v>
      </c>
      <c r="E399" s="44">
        <v>163</v>
      </c>
      <c r="F399" s="44"/>
      <c r="G399" s="60"/>
      <c r="H399" s="60"/>
      <c r="I399" s="60"/>
      <c r="J399" s="51"/>
    </row>
    <row r="400" spans="1:10" x14ac:dyDescent="0.25">
      <c r="A400" s="61"/>
      <c r="B400" s="44"/>
      <c r="C400" s="44"/>
      <c r="D400" s="44" t="s">
        <v>158</v>
      </c>
      <c r="E400" s="44">
        <v>20</v>
      </c>
      <c r="F400" s="44">
        <v>12.5</v>
      </c>
      <c r="G400" s="45"/>
      <c r="H400" s="45"/>
      <c r="I400" s="45"/>
      <c r="J400" s="45"/>
    </row>
    <row r="401" spans="1:10" s="116" customFormat="1" x14ac:dyDescent="0.25">
      <c r="A401" s="44">
        <v>360</v>
      </c>
      <c r="B401" s="58" t="s">
        <v>5</v>
      </c>
      <c r="C401" s="44">
        <v>200</v>
      </c>
      <c r="D401" s="58" t="s">
        <v>310</v>
      </c>
      <c r="E401" s="44">
        <v>145.6</v>
      </c>
      <c r="F401" s="44">
        <v>107.7</v>
      </c>
      <c r="G401" s="45">
        <v>25.9</v>
      </c>
      <c r="H401" s="45">
        <v>26.4</v>
      </c>
      <c r="I401" s="45">
        <v>20.3</v>
      </c>
      <c r="J401" s="45">
        <v>301</v>
      </c>
    </row>
    <row r="402" spans="1:10" s="116" customFormat="1" x14ac:dyDescent="0.25">
      <c r="A402" s="58"/>
      <c r="B402" s="58"/>
      <c r="C402" s="58"/>
      <c r="D402" s="58" t="s">
        <v>145</v>
      </c>
      <c r="E402" s="44">
        <v>8.5</v>
      </c>
      <c r="F402" s="44">
        <v>8.5</v>
      </c>
      <c r="G402" s="45"/>
      <c r="H402" s="45"/>
      <c r="I402" s="45"/>
      <c r="J402" s="45"/>
    </row>
    <row r="403" spans="1:10" s="116" customFormat="1" x14ac:dyDescent="0.25">
      <c r="A403" s="58"/>
      <c r="B403" s="58"/>
      <c r="C403" s="58"/>
      <c r="D403" s="58" t="s">
        <v>153</v>
      </c>
      <c r="E403" s="44">
        <v>166</v>
      </c>
      <c r="F403" s="44">
        <v>120</v>
      </c>
      <c r="G403" s="100"/>
      <c r="H403" s="100"/>
      <c r="I403" s="100"/>
      <c r="J403" s="100"/>
    </row>
    <row r="404" spans="1:10" s="116" customFormat="1" x14ac:dyDescent="0.25">
      <c r="A404" s="58"/>
      <c r="B404" s="58"/>
      <c r="C404" s="58"/>
      <c r="D404" s="58" t="s">
        <v>150</v>
      </c>
      <c r="E404" s="44">
        <v>25.8</v>
      </c>
      <c r="F404" s="44">
        <v>21.5</v>
      </c>
      <c r="G404" s="100"/>
      <c r="H404" s="100"/>
      <c r="I404" s="100"/>
      <c r="J404" s="100"/>
    </row>
    <row r="405" spans="1:10" s="116" customFormat="1" x14ac:dyDescent="0.25">
      <c r="A405" s="58"/>
      <c r="B405" s="58"/>
      <c r="C405" s="58"/>
      <c r="D405" s="58" t="s">
        <v>155</v>
      </c>
      <c r="E405" s="44">
        <v>25.8</v>
      </c>
      <c r="F405" s="44">
        <v>21.5</v>
      </c>
      <c r="G405" s="100"/>
      <c r="H405" s="100"/>
      <c r="I405" s="100"/>
      <c r="J405" s="100"/>
    </row>
    <row r="406" spans="1:10" s="116" customFormat="1" x14ac:dyDescent="0.25">
      <c r="A406" s="58"/>
      <c r="B406" s="58"/>
      <c r="C406" s="58"/>
      <c r="D406" s="58" t="s">
        <v>250</v>
      </c>
      <c r="E406" s="44">
        <v>13</v>
      </c>
      <c r="F406" s="44">
        <v>13</v>
      </c>
      <c r="G406" s="100"/>
      <c r="H406" s="100"/>
      <c r="I406" s="100"/>
      <c r="J406" s="100"/>
    </row>
    <row r="407" spans="1:10" s="116" customFormat="1" x14ac:dyDescent="0.25">
      <c r="A407" s="58"/>
      <c r="B407" s="58"/>
      <c r="C407" s="58"/>
      <c r="D407" s="58" t="s">
        <v>200</v>
      </c>
      <c r="E407" s="44">
        <v>3.5</v>
      </c>
      <c r="F407" s="44">
        <v>3.5</v>
      </c>
      <c r="G407" s="100"/>
      <c r="H407" s="100"/>
      <c r="I407" s="100"/>
      <c r="J407" s="100"/>
    </row>
    <row r="408" spans="1:10" s="116" customFormat="1" x14ac:dyDescent="0.25">
      <c r="A408" s="58"/>
      <c r="B408" s="58"/>
      <c r="C408" s="58"/>
      <c r="D408" s="58" t="s">
        <v>350</v>
      </c>
      <c r="E408" s="44"/>
      <c r="F408" s="44">
        <v>65</v>
      </c>
      <c r="G408" s="100"/>
      <c r="H408" s="100"/>
      <c r="I408" s="100"/>
      <c r="J408" s="100"/>
    </row>
    <row r="409" spans="1:10" s="116" customFormat="1" x14ac:dyDescent="0.25">
      <c r="A409" s="58"/>
      <c r="B409" s="58"/>
      <c r="C409" s="58"/>
      <c r="D409" s="58" t="s">
        <v>351</v>
      </c>
      <c r="E409" s="44"/>
      <c r="F409" s="44">
        <v>215</v>
      </c>
      <c r="G409" s="100"/>
      <c r="H409" s="100"/>
      <c r="I409" s="100"/>
      <c r="J409" s="100"/>
    </row>
    <row r="410" spans="1:10" x14ac:dyDescent="0.25">
      <c r="A410" s="44">
        <v>509</v>
      </c>
      <c r="B410" s="44" t="s">
        <v>293</v>
      </c>
      <c r="C410" s="44">
        <v>200</v>
      </c>
      <c r="D410" s="44" t="s">
        <v>170</v>
      </c>
      <c r="E410" s="44">
        <v>56</v>
      </c>
      <c r="F410" s="44">
        <v>50</v>
      </c>
      <c r="G410" s="45">
        <v>0.3</v>
      </c>
      <c r="H410" s="45">
        <v>0.2</v>
      </c>
      <c r="I410" s="45">
        <v>25.1</v>
      </c>
      <c r="J410" s="45">
        <v>103</v>
      </c>
    </row>
    <row r="411" spans="1:10" x14ac:dyDescent="0.25">
      <c r="A411" s="61"/>
      <c r="B411" s="44" t="s">
        <v>294</v>
      </c>
      <c r="C411" s="44"/>
      <c r="D411" s="44" t="s">
        <v>139</v>
      </c>
      <c r="E411" s="44">
        <v>20</v>
      </c>
      <c r="F411" s="44">
        <v>20</v>
      </c>
      <c r="G411" s="51"/>
      <c r="H411" s="51"/>
      <c r="I411" s="51"/>
      <c r="J411" s="51"/>
    </row>
    <row r="412" spans="1:10" x14ac:dyDescent="0.25">
      <c r="A412" s="61"/>
      <c r="B412" s="44"/>
      <c r="C412" s="44"/>
      <c r="D412" s="44" t="s">
        <v>193</v>
      </c>
      <c r="E412" s="44">
        <v>16</v>
      </c>
      <c r="F412" s="44">
        <v>16</v>
      </c>
      <c r="G412" s="51"/>
      <c r="H412" s="51"/>
      <c r="I412" s="51"/>
      <c r="J412" s="51"/>
    </row>
    <row r="413" spans="1:10" x14ac:dyDescent="0.25">
      <c r="A413" s="44">
        <v>108</v>
      </c>
      <c r="B413" s="44" t="s">
        <v>143</v>
      </c>
      <c r="C413" s="44">
        <v>40</v>
      </c>
      <c r="D413" s="44" t="s">
        <v>144</v>
      </c>
      <c r="E413" s="44">
        <v>40</v>
      </c>
      <c r="F413" s="44">
        <v>40</v>
      </c>
      <c r="G413" s="49">
        <v>3.04</v>
      </c>
      <c r="H413" s="49">
        <v>0.32</v>
      </c>
      <c r="I413" s="49">
        <v>19.600000000000001</v>
      </c>
      <c r="J413" s="49">
        <v>94</v>
      </c>
    </row>
    <row r="414" spans="1:10" x14ac:dyDescent="0.25">
      <c r="A414" s="44">
        <v>109</v>
      </c>
      <c r="B414" s="44" t="s">
        <v>172</v>
      </c>
      <c r="C414" s="44">
        <v>50</v>
      </c>
      <c r="D414" s="44" t="s">
        <v>173</v>
      </c>
      <c r="E414" s="44">
        <v>50</v>
      </c>
      <c r="F414" s="44">
        <v>50</v>
      </c>
      <c r="G414" s="45">
        <v>3.3</v>
      </c>
      <c r="H414" s="45">
        <v>0.6</v>
      </c>
      <c r="I414" s="45">
        <v>16.7</v>
      </c>
      <c r="J414" s="45">
        <v>87</v>
      </c>
    </row>
    <row r="415" spans="1:10" ht="12.75" customHeight="1" x14ac:dyDescent="0.3">
      <c r="A415" s="197" t="s">
        <v>174</v>
      </c>
      <c r="B415" s="198"/>
      <c r="C415" s="199"/>
      <c r="D415" s="68"/>
      <c r="E415" s="68"/>
      <c r="F415" s="68"/>
      <c r="G415" s="55">
        <f>SUM(G390:G414)</f>
        <v>37.08</v>
      </c>
      <c r="H415" s="55">
        <f>SUM(H390:H414)</f>
        <v>41.45</v>
      </c>
      <c r="I415" s="55">
        <f>SUM(I390:I414)</f>
        <v>102.48</v>
      </c>
      <c r="J415" s="55">
        <f>SUM(J390:J414)</f>
        <v>821.4</v>
      </c>
    </row>
    <row r="416" spans="1:10" x14ac:dyDescent="0.25">
      <c r="A416" s="68"/>
      <c r="B416" s="68" t="s">
        <v>175</v>
      </c>
      <c r="C416" s="68"/>
      <c r="D416" s="68"/>
      <c r="E416" s="68"/>
      <c r="F416" s="44"/>
      <c r="G416" s="73"/>
      <c r="H416" s="73"/>
      <c r="I416" s="73"/>
      <c r="J416" s="73"/>
    </row>
    <row r="417" spans="1:10" x14ac:dyDescent="0.25">
      <c r="A417" s="68"/>
      <c r="B417" s="44" t="s">
        <v>295</v>
      </c>
      <c r="C417" s="44">
        <v>50</v>
      </c>
      <c r="D417" s="44" t="s">
        <v>295</v>
      </c>
      <c r="E417" s="68"/>
      <c r="F417" s="44">
        <v>50</v>
      </c>
      <c r="G417" s="73">
        <v>1.7</v>
      </c>
      <c r="H417" s="73">
        <v>2.9</v>
      </c>
      <c r="I417" s="73">
        <v>27.2</v>
      </c>
      <c r="J417" s="73">
        <v>138</v>
      </c>
    </row>
    <row r="418" spans="1:10" x14ac:dyDescent="0.25">
      <c r="A418" s="68"/>
      <c r="B418" s="44" t="s">
        <v>72</v>
      </c>
      <c r="C418" s="44">
        <v>200</v>
      </c>
      <c r="D418" s="44" t="s">
        <v>72</v>
      </c>
      <c r="E418" s="68"/>
      <c r="F418" s="44">
        <v>200</v>
      </c>
      <c r="G418" s="73">
        <v>3.8</v>
      </c>
      <c r="H418" s="73">
        <v>5</v>
      </c>
      <c r="I418" s="73">
        <v>8</v>
      </c>
      <c r="J418" s="73">
        <v>100</v>
      </c>
    </row>
    <row r="419" spans="1:10" ht="13.8" x14ac:dyDescent="0.3">
      <c r="A419" s="197" t="s">
        <v>203</v>
      </c>
      <c r="B419" s="198"/>
      <c r="C419" s="199"/>
      <c r="D419" s="68"/>
      <c r="E419" s="68"/>
      <c r="F419" s="68"/>
      <c r="G419" s="55">
        <f>G418+G417</f>
        <v>5.5</v>
      </c>
      <c r="H419" s="55">
        <f>H418+H417</f>
        <v>7.9</v>
      </c>
      <c r="I419" s="55">
        <f>I418+I417</f>
        <v>35.200000000000003</v>
      </c>
      <c r="J419" s="55">
        <f>J418+J417</f>
        <v>238</v>
      </c>
    </row>
    <row r="420" spans="1:10" ht="13.8" x14ac:dyDescent="0.3">
      <c r="A420" s="197" t="s">
        <v>179</v>
      </c>
      <c r="B420" s="198"/>
      <c r="C420" s="199"/>
      <c r="D420" s="68"/>
      <c r="E420" s="68"/>
      <c r="F420" s="68"/>
      <c r="G420" s="55">
        <f>G415+G387+G419</f>
        <v>64.52</v>
      </c>
      <c r="H420" s="55">
        <f>H415+H387+H419</f>
        <v>64.470000000000013</v>
      </c>
      <c r="I420" s="55">
        <f>I415+I387+I419</f>
        <v>220.95999999999998</v>
      </c>
      <c r="J420" s="55">
        <f>J415+J387+J419</f>
        <v>1617.53</v>
      </c>
    </row>
    <row r="421" spans="1:10" ht="13.8" x14ac:dyDescent="0.25">
      <c r="A421" s="204" t="s">
        <v>296</v>
      </c>
      <c r="B421" s="205"/>
      <c r="C421" s="205"/>
      <c r="D421" s="205"/>
      <c r="E421" s="205"/>
      <c r="F421" s="206"/>
      <c r="G421" s="75"/>
      <c r="H421" s="75"/>
      <c r="I421" s="75"/>
      <c r="J421" s="75"/>
    </row>
    <row r="422" spans="1:10" x14ac:dyDescent="0.25">
      <c r="A422" s="203" t="s">
        <v>181</v>
      </c>
      <c r="B422" s="203"/>
      <c r="C422" s="203"/>
      <c r="D422" s="44"/>
      <c r="E422" s="44"/>
      <c r="F422" s="44"/>
      <c r="G422" s="45"/>
      <c r="H422" s="45"/>
      <c r="I422" s="45"/>
      <c r="J422" s="45"/>
    </row>
    <row r="423" spans="1:10" x14ac:dyDescent="0.25">
      <c r="A423" s="44">
        <v>319</v>
      </c>
      <c r="B423" s="44" t="s">
        <v>205</v>
      </c>
      <c r="C423" s="44">
        <v>100</v>
      </c>
      <c r="D423" s="44" t="s">
        <v>206</v>
      </c>
      <c r="E423" s="44">
        <v>80.099999999999994</v>
      </c>
      <c r="F423" s="44">
        <v>79</v>
      </c>
      <c r="G423" s="45">
        <v>11.5</v>
      </c>
      <c r="H423" s="45">
        <v>10.94</v>
      </c>
      <c r="I423" s="45">
        <v>17.600000000000001</v>
      </c>
      <c r="J423" s="45">
        <v>215</v>
      </c>
    </row>
    <row r="424" spans="1:10" x14ac:dyDescent="0.25">
      <c r="A424" s="44" t="s">
        <v>207</v>
      </c>
      <c r="B424" s="44" t="s">
        <v>208</v>
      </c>
      <c r="C424" s="44">
        <v>50</v>
      </c>
      <c r="D424" s="44" t="s">
        <v>209</v>
      </c>
      <c r="E424" s="44">
        <v>8</v>
      </c>
      <c r="F424" s="44">
        <v>8</v>
      </c>
      <c r="G424" s="51"/>
      <c r="H424" s="51"/>
      <c r="I424" s="51"/>
      <c r="J424" s="51"/>
    </row>
    <row r="425" spans="1:10" x14ac:dyDescent="0.25">
      <c r="A425" s="44"/>
      <c r="B425" s="44"/>
      <c r="C425" s="41"/>
      <c r="D425" s="44" t="s">
        <v>141</v>
      </c>
      <c r="E425" s="44" t="s">
        <v>393</v>
      </c>
      <c r="F425" s="44">
        <v>7</v>
      </c>
      <c r="G425" s="51"/>
      <c r="H425" s="51"/>
      <c r="I425" s="51"/>
      <c r="J425" s="51"/>
    </row>
    <row r="426" spans="1:10" x14ac:dyDescent="0.25">
      <c r="A426" s="56"/>
      <c r="B426" s="56"/>
      <c r="C426" s="44"/>
      <c r="D426" s="44" t="s">
        <v>139</v>
      </c>
      <c r="E426" s="44">
        <v>8</v>
      </c>
      <c r="F426" s="44">
        <v>8</v>
      </c>
      <c r="G426" s="51"/>
      <c r="H426" s="51"/>
      <c r="I426" s="51"/>
      <c r="J426" s="51"/>
    </row>
    <row r="427" spans="1:10" x14ac:dyDescent="0.25">
      <c r="A427" s="56"/>
      <c r="B427" s="56"/>
      <c r="C427" s="56"/>
      <c r="D427" s="44" t="s">
        <v>156</v>
      </c>
      <c r="E427" s="44">
        <v>3</v>
      </c>
      <c r="F427" s="44">
        <v>3</v>
      </c>
      <c r="G427" s="51"/>
      <c r="H427" s="51"/>
      <c r="I427" s="51"/>
      <c r="J427" s="51"/>
    </row>
    <row r="428" spans="1:10" x14ac:dyDescent="0.25">
      <c r="A428" s="56"/>
      <c r="B428" s="56"/>
      <c r="C428" s="56"/>
      <c r="D428" s="44" t="s">
        <v>210</v>
      </c>
      <c r="E428" s="44">
        <v>2.5</v>
      </c>
      <c r="F428" s="44">
        <v>2.5</v>
      </c>
      <c r="G428" s="51"/>
      <c r="H428" s="51"/>
      <c r="I428" s="51"/>
      <c r="J428" s="51"/>
    </row>
    <row r="429" spans="1:10" x14ac:dyDescent="0.25">
      <c r="A429" s="56"/>
      <c r="B429" s="56"/>
      <c r="C429" s="56"/>
      <c r="D429" s="44" t="s">
        <v>188</v>
      </c>
      <c r="E429" s="44">
        <v>2.5</v>
      </c>
      <c r="F429" s="44">
        <v>2.5</v>
      </c>
      <c r="G429" s="51"/>
      <c r="H429" s="51"/>
      <c r="I429" s="51"/>
      <c r="J429" s="51"/>
    </row>
    <row r="430" spans="1:10" x14ac:dyDescent="0.25">
      <c r="A430" s="56"/>
      <c r="B430" s="56"/>
      <c r="C430" s="56"/>
      <c r="D430" s="44" t="s">
        <v>211</v>
      </c>
      <c r="E430" s="44">
        <v>50</v>
      </c>
      <c r="F430" s="44">
        <v>50</v>
      </c>
      <c r="G430" s="49"/>
      <c r="H430" s="49"/>
      <c r="I430" s="49"/>
      <c r="J430" s="49"/>
    </row>
    <row r="431" spans="1:10" x14ac:dyDescent="0.25">
      <c r="A431" s="44">
        <v>250</v>
      </c>
      <c r="B431" s="44" t="s">
        <v>353</v>
      </c>
      <c r="C431" s="44">
        <v>150</v>
      </c>
      <c r="D431" s="44" t="s">
        <v>133</v>
      </c>
      <c r="E431" s="44">
        <v>94</v>
      </c>
      <c r="F431" s="44">
        <v>94</v>
      </c>
      <c r="G431" s="45">
        <v>5.47</v>
      </c>
      <c r="H431" s="45">
        <v>8.86</v>
      </c>
      <c r="I431" s="45">
        <v>33.56</v>
      </c>
      <c r="J431" s="45">
        <v>265.27</v>
      </c>
    </row>
    <row r="432" spans="1:10" ht="13.8" thickBot="1" x14ac:dyDescent="0.3">
      <c r="A432" s="44"/>
      <c r="B432" s="44"/>
      <c r="C432" s="127"/>
      <c r="D432" s="44" t="s">
        <v>352</v>
      </c>
      <c r="E432" s="44">
        <v>33</v>
      </c>
      <c r="F432" s="44">
        <v>33</v>
      </c>
      <c r="G432" s="51"/>
      <c r="H432" s="51"/>
      <c r="I432" s="51"/>
      <c r="J432" s="51"/>
    </row>
    <row r="433" spans="1:10" ht="13.8" thickBot="1" x14ac:dyDescent="0.3">
      <c r="A433" s="44"/>
      <c r="B433" s="53"/>
      <c r="C433" s="129"/>
      <c r="D433" s="54" t="s">
        <v>138</v>
      </c>
      <c r="E433" s="44">
        <v>60</v>
      </c>
      <c r="F433" s="44">
        <v>60</v>
      </c>
      <c r="G433" s="45"/>
      <c r="H433" s="45"/>
      <c r="I433" s="45"/>
      <c r="J433" s="45"/>
    </row>
    <row r="434" spans="1:10" x14ac:dyDescent="0.25">
      <c r="A434" s="44"/>
      <c r="B434" s="44"/>
      <c r="C434" s="128"/>
      <c r="D434" s="44" t="s">
        <v>8</v>
      </c>
      <c r="E434" s="44">
        <v>5</v>
      </c>
      <c r="F434" s="44">
        <v>5</v>
      </c>
      <c r="G434" s="45"/>
      <c r="H434" s="45"/>
      <c r="I434" s="45"/>
      <c r="J434" s="45"/>
    </row>
    <row r="435" spans="1:10" x14ac:dyDescent="0.25">
      <c r="A435" s="44"/>
      <c r="B435" s="44"/>
      <c r="C435" s="128"/>
      <c r="D435" s="44" t="s">
        <v>139</v>
      </c>
      <c r="E435" s="44">
        <v>6</v>
      </c>
      <c r="F435" s="44">
        <v>6</v>
      </c>
      <c r="G435" s="45"/>
      <c r="H435" s="45"/>
      <c r="I435" s="45"/>
      <c r="J435" s="45"/>
    </row>
    <row r="436" spans="1:10" x14ac:dyDescent="0.25">
      <c r="A436" s="44">
        <v>493</v>
      </c>
      <c r="B436" s="44" t="s">
        <v>213</v>
      </c>
      <c r="C436" s="44">
        <v>200</v>
      </c>
      <c r="D436" s="44" t="s">
        <v>192</v>
      </c>
      <c r="E436" s="44">
        <v>50</v>
      </c>
      <c r="F436" s="44">
        <v>50</v>
      </c>
      <c r="G436" s="45">
        <v>0.1</v>
      </c>
      <c r="H436" s="45">
        <v>0</v>
      </c>
      <c r="I436" s="45">
        <v>15</v>
      </c>
      <c r="J436" s="45">
        <v>60</v>
      </c>
    </row>
    <row r="437" spans="1:10" x14ac:dyDescent="0.25">
      <c r="A437" s="44"/>
      <c r="B437" s="44"/>
      <c r="C437" s="44"/>
      <c r="D437" s="44" t="s">
        <v>139</v>
      </c>
      <c r="E437" s="44">
        <v>15</v>
      </c>
      <c r="F437" s="44">
        <v>15</v>
      </c>
      <c r="G437" s="50"/>
      <c r="H437" s="50"/>
      <c r="I437" s="50"/>
      <c r="J437" s="43"/>
    </row>
    <row r="438" spans="1:10" x14ac:dyDescent="0.25">
      <c r="A438" s="44"/>
      <c r="B438" s="44"/>
      <c r="C438" s="44"/>
      <c r="D438" s="44" t="s">
        <v>138</v>
      </c>
      <c r="E438" s="44">
        <v>150</v>
      </c>
      <c r="F438" s="44">
        <v>150</v>
      </c>
      <c r="G438" s="50"/>
      <c r="H438" s="50"/>
      <c r="I438" s="50"/>
      <c r="J438" s="43"/>
    </row>
    <row r="439" spans="1:10" x14ac:dyDescent="0.25">
      <c r="A439" s="44">
        <v>111</v>
      </c>
      <c r="B439" s="44" t="s">
        <v>54</v>
      </c>
      <c r="C439" s="44">
        <v>40</v>
      </c>
      <c r="D439" s="44" t="s">
        <v>214</v>
      </c>
      <c r="E439" s="44">
        <v>40</v>
      </c>
      <c r="F439" s="44">
        <v>40</v>
      </c>
      <c r="G439" s="45">
        <v>2.4</v>
      </c>
      <c r="H439" s="45">
        <v>0.93</v>
      </c>
      <c r="I439" s="45">
        <v>16.48</v>
      </c>
      <c r="J439" s="45">
        <v>83.84</v>
      </c>
    </row>
    <row r="440" spans="1:10" s="116" customFormat="1" x14ac:dyDescent="0.25">
      <c r="A440" s="197" t="s">
        <v>147</v>
      </c>
      <c r="B440" s="198"/>
      <c r="C440" s="199"/>
      <c r="D440" s="68"/>
      <c r="E440" s="68"/>
      <c r="F440" s="68"/>
      <c r="G440" s="86">
        <f>SUM(G423:G439)</f>
        <v>19.47</v>
      </c>
      <c r="H440" s="86">
        <f>SUM(H423:H439)</f>
        <v>20.729999999999997</v>
      </c>
      <c r="I440" s="86">
        <f>SUM(I423:I439)</f>
        <v>82.64</v>
      </c>
      <c r="J440" s="86">
        <f>SUM(J423:J439)</f>
        <v>624.11</v>
      </c>
    </row>
    <row r="441" spans="1:10" s="116" customFormat="1" x14ac:dyDescent="0.25">
      <c r="A441" s="203" t="s">
        <v>195</v>
      </c>
      <c r="B441" s="203"/>
      <c r="C441" s="203"/>
      <c r="D441" s="44"/>
      <c r="E441" s="44"/>
      <c r="F441" s="44"/>
      <c r="G441" s="45"/>
      <c r="H441" s="45"/>
      <c r="I441" s="45"/>
      <c r="J441" s="45"/>
    </row>
    <row r="442" spans="1:10" ht="13.5" customHeight="1" x14ac:dyDescent="0.25">
      <c r="A442" s="44">
        <v>17</v>
      </c>
      <c r="B442" s="108" t="s">
        <v>263</v>
      </c>
      <c r="C442" s="44">
        <v>80</v>
      </c>
      <c r="D442" s="44" t="s">
        <v>264</v>
      </c>
      <c r="E442" s="44">
        <v>91</v>
      </c>
      <c r="F442" s="44">
        <v>73</v>
      </c>
      <c r="G442" s="45">
        <v>0.56000000000000005</v>
      </c>
      <c r="H442" s="45">
        <v>8.08</v>
      </c>
      <c r="I442" s="45">
        <v>1.6</v>
      </c>
      <c r="J442" s="45">
        <v>81.599999999999994</v>
      </c>
    </row>
    <row r="443" spans="1:10" ht="13.5" customHeight="1" x14ac:dyDescent="0.25">
      <c r="A443" s="44"/>
      <c r="B443" s="44"/>
      <c r="C443" s="44"/>
      <c r="D443" s="44" t="s">
        <v>151</v>
      </c>
      <c r="E443" s="44">
        <v>10</v>
      </c>
      <c r="F443" s="44">
        <v>10</v>
      </c>
      <c r="G443" s="45"/>
      <c r="H443" s="45"/>
      <c r="I443" s="45"/>
      <c r="J443" s="45"/>
    </row>
    <row r="444" spans="1:10" x14ac:dyDescent="0.25">
      <c r="A444" s="65">
        <v>153</v>
      </c>
      <c r="B444" s="65" t="s">
        <v>216</v>
      </c>
      <c r="C444" s="65">
        <v>250</v>
      </c>
      <c r="D444" s="44" t="s">
        <v>217</v>
      </c>
      <c r="E444" s="44">
        <v>40</v>
      </c>
      <c r="F444" s="44">
        <v>40</v>
      </c>
      <c r="G444" s="45">
        <v>9.2200000000000006</v>
      </c>
      <c r="H444" s="45">
        <v>7.23</v>
      </c>
      <c r="I444" s="45">
        <v>16.05</v>
      </c>
      <c r="J444" s="45">
        <v>166</v>
      </c>
    </row>
    <row r="445" spans="1:10" x14ac:dyDescent="0.25">
      <c r="A445" s="65"/>
      <c r="B445" s="65" t="s">
        <v>218</v>
      </c>
      <c r="C445" s="65"/>
      <c r="D445" s="44" t="s">
        <v>153</v>
      </c>
      <c r="E445" s="44">
        <v>93</v>
      </c>
      <c r="F445" s="44">
        <v>70</v>
      </c>
      <c r="G445" s="51"/>
      <c r="H445" s="51"/>
      <c r="I445" s="51"/>
      <c r="J445" s="51"/>
    </row>
    <row r="446" spans="1:10" x14ac:dyDescent="0.25">
      <c r="A446" s="65"/>
      <c r="B446" s="65"/>
      <c r="C446" s="65"/>
      <c r="D446" s="44" t="s">
        <v>150</v>
      </c>
      <c r="E446" s="44">
        <v>20</v>
      </c>
      <c r="F446" s="44">
        <v>16</v>
      </c>
      <c r="G446" s="51"/>
      <c r="H446" s="51"/>
      <c r="I446" s="51"/>
      <c r="J446" s="51"/>
    </row>
    <row r="447" spans="1:10" x14ac:dyDescent="0.25">
      <c r="A447" s="65"/>
      <c r="B447" s="65"/>
      <c r="C447" s="65"/>
      <c r="D447" s="44" t="s">
        <v>155</v>
      </c>
      <c r="E447" s="44">
        <v>9.5</v>
      </c>
      <c r="F447" s="44">
        <v>8</v>
      </c>
      <c r="G447" s="51"/>
      <c r="H447" s="51"/>
      <c r="I447" s="51"/>
      <c r="J447" s="51"/>
    </row>
    <row r="448" spans="1:10" x14ac:dyDescent="0.25">
      <c r="A448" s="65"/>
      <c r="B448" s="65"/>
      <c r="C448" s="65"/>
      <c r="D448" s="65" t="s">
        <v>156</v>
      </c>
      <c r="E448" s="65">
        <v>3.8</v>
      </c>
      <c r="F448" s="65">
        <v>3.8</v>
      </c>
      <c r="G448" s="51"/>
      <c r="H448" s="51"/>
      <c r="I448" s="51"/>
      <c r="J448" s="51"/>
    </row>
    <row r="449" spans="1:216" x14ac:dyDescent="0.25">
      <c r="A449" s="65"/>
      <c r="B449" s="65"/>
      <c r="C449" s="65"/>
      <c r="D449" s="65" t="s">
        <v>197</v>
      </c>
      <c r="E449" s="65">
        <v>5</v>
      </c>
      <c r="F449" s="65">
        <v>5</v>
      </c>
      <c r="G449" s="51"/>
      <c r="H449" s="51"/>
      <c r="I449" s="51"/>
      <c r="J449" s="51"/>
    </row>
    <row r="450" spans="1:216" s="134" customFormat="1" ht="15" customHeight="1" x14ac:dyDescent="0.25">
      <c r="A450" s="137">
        <v>381</v>
      </c>
      <c r="B450" s="135" t="s">
        <v>324</v>
      </c>
      <c r="C450" s="140">
        <v>80</v>
      </c>
      <c r="D450" s="136" t="s">
        <v>322</v>
      </c>
      <c r="E450" s="137">
        <v>92.8</v>
      </c>
      <c r="F450" s="137">
        <v>69</v>
      </c>
      <c r="G450" s="138">
        <v>14.24</v>
      </c>
      <c r="H450" s="138">
        <v>14</v>
      </c>
      <c r="I450" s="138">
        <v>11.44</v>
      </c>
      <c r="J450" s="138">
        <v>228.8</v>
      </c>
    </row>
    <row r="451" spans="1:216" s="134" customFormat="1" ht="12.75" customHeight="1" x14ac:dyDescent="0.25">
      <c r="A451" s="137"/>
      <c r="B451" s="135"/>
      <c r="C451" s="140"/>
      <c r="D451" s="136" t="s">
        <v>326</v>
      </c>
      <c r="E451" s="137">
        <v>19</v>
      </c>
      <c r="F451" s="137">
        <v>19</v>
      </c>
      <c r="G451" s="139"/>
      <c r="H451" s="139"/>
      <c r="I451" s="139"/>
      <c r="J451" s="139"/>
    </row>
    <row r="452" spans="1:216" s="134" customFormat="1" ht="12" customHeight="1" x14ac:dyDescent="0.25">
      <c r="A452" s="137"/>
      <c r="B452" s="135"/>
      <c r="C452" s="140"/>
      <c r="D452" s="136" t="s">
        <v>325</v>
      </c>
      <c r="E452" s="137">
        <v>11</v>
      </c>
      <c r="F452" s="137">
        <v>11</v>
      </c>
      <c r="G452" s="139"/>
      <c r="H452" s="139"/>
      <c r="I452" s="139"/>
      <c r="J452" s="139"/>
    </row>
    <row r="453" spans="1:216" s="134" customFormat="1" ht="12.75" customHeight="1" x14ac:dyDescent="0.25">
      <c r="A453" s="137"/>
      <c r="B453" s="135"/>
      <c r="C453" s="140"/>
      <c r="D453" s="136" t="s">
        <v>244</v>
      </c>
      <c r="E453" s="137">
        <v>23</v>
      </c>
      <c r="F453" s="137">
        <v>23</v>
      </c>
      <c r="G453" s="139"/>
      <c r="H453" s="139"/>
      <c r="I453" s="139"/>
      <c r="J453" s="139"/>
    </row>
    <row r="454" spans="1:216" s="134" customFormat="1" ht="14.25" customHeight="1" x14ac:dyDescent="0.25">
      <c r="A454" s="137"/>
      <c r="B454" s="135"/>
      <c r="C454" s="136"/>
      <c r="D454" s="136" t="s">
        <v>245</v>
      </c>
      <c r="E454" s="137">
        <v>7</v>
      </c>
      <c r="F454" s="137">
        <v>7</v>
      </c>
      <c r="G454" s="139"/>
      <c r="H454" s="139"/>
      <c r="I454" s="139"/>
      <c r="J454" s="139"/>
    </row>
    <row r="455" spans="1:216" s="134" customFormat="1" ht="15" customHeight="1" x14ac:dyDescent="0.25">
      <c r="A455" s="137">
        <v>454</v>
      </c>
      <c r="B455" s="135" t="s">
        <v>166</v>
      </c>
      <c r="C455" s="140">
        <v>50</v>
      </c>
      <c r="D455" s="136" t="s">
        <v>289</v>
      </c>
      <c r="E455" s="137">
        <v>50</v>
      </c>
      <c r="F455" s="137">
        <v>50</v>
      </c>
      <c r="G455" s="138">
        <v>0.59</v>
      </c>
      <c r="H455" s="138">
        <v>2.06</v>
      </c>
      <c r="I455" s="138">
        <v>3.72</v>
      </c>
      <c r="J455" s="138">
        <v>35.799999999999997</v>
      </c>
    </row>
    <row r="456" spans="1:216" s="37" customFormat="1" x14ac:dyDescent="0.25">
      <c r="A456" s="44">
        <v>195</v>
      </c>
      <c r="B456" s="44" t="s">
        <v>97</v>
      </c>
      <c r="C456" s="44">
        <v>150</v>
      </c>
      <c r="D456" s="44" t="s">
        <v>199</v>
      </c>
      <c r="E456" s="62">
        <v>50</v>
      </c>
      <c r="F456" s="62">
        <v>42</v>
      </c>
      <c r="G456" s="45">
        <v>3</v>
      </c>
      <c r="H456" s="45">
        <v>8</v>
      </c>
      <c r="I456" s="45">
        <v>12.75</v>
      </c>
      <c r="J456" s="45">
        <v>135</v>
      </c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</row>
    <row r="457" spans="1:216" s="37" customFormat="1" x14ac:dyDescent="0.25">
      <c r="A457" s="61"/>
      <c r="B457" s="44"/>
      <c r="C457" s="44"/>
      <c r="D457" s="44" t="s">
        <v>151</v>
      </c>
      <c r="E457" s="44">
        <v>6</v>
      </c>
      <c r="F457" s="44">
        <v>6</v>
      </c>
      <c r="G457" s="60"/>
      <c r="H457" s="60"/>
      <c r="I457" s="60"/>
      <c r="J457" s="60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</row>
    <row r="458" spans="1:216" s="37" customFormat="1" x14ac:dyDescent="0.25">
      <c r="A458" s="61"/>
      <c r="B458" s="44"/>
      <c r="C458" s="44"/>
      <c r="D458" s="44" t="s">
        <v>153</v>
      </c>
      <c r="E458" s="44">
        <v>64.5</v>
      </c>
      <c r="F458" s="44">
        <v>48</v>
      </c>
      <c r="G458" s="60"/>
      <c r="H458" s="60"/>
      <c r="I458" s="60"/>
      <c r="J458" s="60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</row>
    <row r="459" spans="1:216" s="37" customFormat="1" x14ac:dyDescent="0.25">
      <c r="A459" s="61"/>
      <c r="B459" s="44"/>
      <c r="C459" s="44"/>
      <c r="D459" s="44" t="s">
        <v>150</v>
      </c>
      <c r="E459" s="44">
        <v>45</v>
      </c>
      <c r="F459" s="44">
        <v>36</v>
      </c>
      <c r="G459" s="43"/>
      <c r="H459" s="43"/>
      <c r="I459" s="43"/>
      <c r="J459" s="43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</row>
    <row r="460" spans="1:216" s="37" customFormat="1" ht="13.5" customHeight="1" x14ac:dyDescent="0.25">
      <c r="A460" s="61"/>
      <c r="B460" s="44"/>
      <c r="C460" s="44"/>
      <c r="D460" s="44" t="s">
        <v>155</v>
      </c>
      <c r="E460" s="44">
        <v>14</v>
      </c>
      <c r="F460" s="44">
        <v>12</v>
      </c>
      <c r="G460" s="43"/>
      <c r="H460" s="43"/>
      <c r="I460" s="43"/>
      <c r="J460" s="43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</row>
    <row r="461" spans="1:216" s="37" customFormat="1" x14ac:dyDescent="0.25">
      <c r="A461" s="61"/>
      <c r="B461" s="44"/>
      <c r="C461" s="44"/>
      <c r="D461" s="44" t="s">
        <v>289</v>
      </c>
      <c r="E461" s="44">
        <v>45</v>
      </c>
      <c r="F461" s="44">
        <v>45</v>
      </c>
      <c r="G461" s="43"/>
      <c r="H461" s="43"/>
      <c r="I461" s="43"/>
      <c r="J461" s="43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</row>
    <row r="462" spans="1:216" x14ac:dyDescent="0.25">
      <c r="A462" s="44">
        <v>108</v>
      </c>
      <c r="B462" s="44" t="s">
        <v>143</v>
      </c>
      <c r="C462" s="44">
        <v>40</v>
      </c>
      <c r="D462" s="44" t="s">
        <v>144</v>
      </c>
      <c r="E462" s="44">
        <v>40</v>
      </c>
      <c r="F462" s="44">
        <v>40</v>
      </c>
      <c r="G462" s="49">
        <v>3.04</v>
      </c>
      <c r="H462" s="49">
        <v>0.32</v>
      </c>
      <c r="I462" s="49">
        <v>19.600000000000001</v>
      </c>
      <c r="J462" s="49">
        <v>94</v>
      </c>
    </row>
    <row r="463" spans="1:216" x14ac:dyDescent="0.25">
      <c r="A463" s="44">
        <v>109</v>
      </c>
      <c r="B463" s="44" t="s">
        <v>172</v>
      </c>
      <c r="C463" s="44">
        <v>50</v>
      </c>
      <c r="D463" s="44" t="s">
        <v>173</v>
      </c>
      <c r="E463" s="44">
        <v>50</v>
      </c>
      <c r="F463" s="44">
        <v>50</v>
      </c>
      <c r="G463" s="45">
        <v>3.3</v>
      </c>
      <c r="H463" s="45">
        <v>0.6</v>
      </c>
      <c r="I463" s="45">
        <v>16.7</v>
      </c>
      <c r="J463" s="45">
        <v>87</v>
      </c>
    </row>
    <row r="464" spans="1:216" x14ac:dyDescent="0.25">
      <c r="A464" s="197" t="s">
        <v>174</v>
      </c>
      <c r="B464" s="198"/>
      <c r="C464" s="199"/>
      <c r="D464" s="68"/>
      <c r="E464" s="68"/>
      <c r="F464" s="68"/>
      <c r="G464" s="86">
        <f>SUM(G442:G463)</f>
        <v>33.950000000000003</v>
      </c>
      <c r="H464" s="86">
        <f>SUM(H442:H463)</f>
        <v>40.290000000000006</v>
      </c>
      <c r="I464" s="86">
        <f>SUM(I442:I463)</f>
        <v>81.86</v>
      </c>
      <c r="J464" s="86">
        <f>SUM(J442:J463)</f>
        <v>828.19999999999993</v>
      </c>
    </row>
    <row r="465" spans="1:216" x14ac:dyDescent="0.25">
      <c r="A465" s="68"/>
      <c r="B465" s="68" t="s">
        <v>175</v>
      </c>
      <c r="C465" s="68"/>
      <c r="D465" s="68"/>
      <c r="E465" s="68"/>
      <c r="F465" s="44"/>
      <c r="G465" s="73"/>
      <c r="H465" s="73"/>
      <c r="I465" s="73"/>
      <c r="J465" s="73"/>
    </row>
    <row r="466" spans="1:216" x14ac:dyDescent="0.25">
      <c r="A466" s="68"/>
      <c r="B466" s="44" t="s">
        <v>69</v>
      </c>
      <c r="C466" s="44">
        <v>50</v>
      </c>
      <c r="D466" s="44" t="s">
        <v>69</v>
      </c>
      <c r="E466" s="68"/>
      <c r="F466" s="44">
        <v>50</v>
      </c>
      <c r="G466" s="73">
        <v>4</v>
      </c>
      <c r="H466" s="73">
        <v>2.08</v>
      </c>
      <c r="I466" s="73">
        <v>21.85</v>
      </c>
      <c r="J466" s="73">
        <v>122.5</v>
      </c>
    </row>
    <row r="467" spans="1:216" x14ac:dyDescent="0.25">
      <c r="A467" s="68"/>
      <c r="B467" s="44" t="s">
        <v>72</v>
      </c>
      <c r="C467" s="44">
        <v>200</v>
      </c>
      <c r="D467" s="44" t="s">
        <v>72</v>
      </c>
      <c r="E467" s="68"/>
      <c r="F467" s="44">
        <v>200</v>
      </c>
      <c r="G467" s="73">
        <v>3.8</v>
      </c>
      <c r="H467" s="73">
        <v>5</v>
      </c>
      <c r="I467" s="73">
        <v>8</v>
      </c>
      <c r="J467" s="73">
        <v>100</v>
      </c>
    </row>
    <row r="468" spans="1:216" x14ac:dyDescent="0.25">
      <c r="A468" s="197" t="s">
        <v>225</v>
      </c>
      <c r="B468" s="199"/>
      <c r="C468" s="44"/>
      <c r="D468" s="68"/>
      <c r="E468" s="68"/>
      <c r="F468" s="68"/>
      <c r="G468" s="45">
        <f>SUM(G466:G467)</f>
        <v>7.8</v>
      </c>
      <c r="H468" s="45">
        <f>SUM(H466:H467)</f>
        <v>7.08</v>
      </c>
      <c r="I468" s="45">
        <f>SUM(I466:I467)</f>
        <v>29.85</v>
      </c>
      <c r="J468" s="45">
        <f>SUM(J466:J467)</f>
        <v>222.5</v>
      </c>
    </row>
    <row r="469" spans="1:216" x14ac:dyDescent="0.25">
      <c r="A469" s="197" t="s">
        <v>179</v>
      </c>
      <c r="B469" s="199"/>
      <c r="C469" s="68"/>
      <c r="D469" s="68"/>
      <c r="E469" s="68"/>
      <c r="F469" s="68"/>
      <c r="G469" s="86">
        <f>G464+G440+G468</f>
        <v>61.22</v>
      </c>
      <c r="H469" s="86">
        <f>H464+H440+H468</f>
        <v>68.100000000000009</v>
      </c>
      <c r="I469" s="86">
        <f>I464+I440+I468</f>
        <v>194.35</v>
      </c>
      <c r="J469" s="86">
        <f>J464+J440+J468</f>
        <v>1674.81</v>
      </c>
    </row>
    <row r="470" spans="1:216" ht="13.8" x14ac:dyDescent="0.25">
      <c r="A470" s="204" t="s">
        <v>298</v>
      </c>
      <c r="B470" s="205"/>
      <c r="C470" s="205"/>
      <c r="D470" s="205"/>
      <c r="E470" s="117"/>
      <c r="F470" s="118"/>
      <c r="G470" s="111"/>
      <c r="H470" s="111"/>
      <c r="I470" s="111"/>
      <c r="J470" s="111"/>
    </row>
    <row r="471" spans="1:216" x14ac:dyDescent="0.25">
      <c r="A471" s="203" t="s">
        <v>181</v>
      </c>
      <c r="B471" s="203"/>
      <c r="C471" s="203"/>
      <c r="D471" s="44"/>
      <c r="E471" s="44"/>
      <c r="F471" s="44"/>
      <c r="G471" s="45"/>
      <c r="H471" s="45"/>
      <c r="I471" s="45"/>
      <c r="J471" s="45"/>
    </row>
    <row r="472" spans="1:216" ht="12.75" customHeight="1" x14ac:dyDescent="0.25">
      <c r="A472" s="44">
        <v>106</v>
      </c>
      <c r="B472" s="44" t="s">
        <v>182</v>
      </c>
      <c r="C472" s="65">
        <v>50</v>
      </c>
      <c r="D472" s="44" t="s">
        <v>183</v>
      </c>
      <c r="E472" s="44">
        <v>53</v>
      </c>
      <c r="F472" s="44">
        <v>50</v>
      </c>
      <c r="G472" s="45">
        <v>0.4</v>
      </c>
      <c r="H472" s="45">
        <v>0.05</v>
      </c>
      <c r="I472" s="45">
        <v>1.25</v>
      </c>
      <c r="J472" s="45">
        <v>7</v>
      </c>
    </row>
    <row r="473" spans="1:216" x14ac:dyDescent="0.25">
      <c r="A473" s="65">
        <v>395</v>
      </c>
      <c r="B473" s="141" t="s">
        <v>327</v>
      </c>
      <c r="C473" s="65">
        <v>50</v>
      </c>
      <c r="D473" s="65" t="s">
        <v>328</v>
      </c>
      <c r="E473" s="65">
        <v>52</v>
      </c>
      <c r="F473" s="65">
        <v>50</v>
      </c>
      <c r="G473" s="45">
        <v>5.2</v>
      </c>
      <c r="H473" s="45">
        <v>10.45</v>
      </c>
      <c r="I473" s="45">
        <v>0</v>
      </c>
      <c r="J473" s="45">
        <v>115</v>
      </c>
    </row>
    <row r="474" spans="1:216" s="134" customFormat="1" ht="15" customHeight="1" x14ac:dyDescent="0.25">
      <c r="A474" s="137">
        <v>454</v>
      </c>
      <c r="B474" s="135" t="s">
        <v>166</v>
      </c>
      <c r="C474" s="136">
        <v>50</v>
      </c>
      <c r="D474" s="136" t="s">
        <v>323</v>
      </c>
      <c r="E474" s="137">
        <v>50</v>
      </c>
      <c r="F474" s="137">
        <v>50</v>
      </c>
      <c r="G474" s="138">
        <v>0.59</v>
      </c>
      <c r="H474" s="138">
        <v>2.06</v>
      </c>
      <c r="I474" s="138">
        <v>3.72</v>
      </c>
      <c r="J474" s="138">
        <v>35.799999999999997</v>
      </c>
    </row>
    <row r="475" spans="1:216" s="37" customFormat="1" x14ac:dyDescent="0.25">
      <c r="A475" s="44">
        <v>291</v>
      </c>
      <c r="B475" s="44" t="s">
        <v>167</v>
      </c>
      <c r="C475" s="44">
        <v>150</v>
      </c>
      <c r="D475" s="44" t="s">
        <v>168</v>
      </c>
      <c r="E475" s="44">
        <v>51</v>
      </c>
      <c r="F475" s="44">
        <v>51</v>
      </c>
      <c r="G475" s="64">
        <v>0.5</v>
      </c>
      <c r="H475" s="64">
        <v>0.2</v>
      </c>
      <c r="I475" s="64">
        <v>23.08</v>
      </c>
      <c r="J475" s="64">
        <v>96</v>
      </c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</row>
    <row r="476" spans="1:216" s="37" customFormat="1" x14ac:dyDescent="0.25">
      <c r="A476" s="44"/>
      <c r="B476" s="44"/>
      <c r="C476" s="44"/>
      <c r="D476" s="44" t="s">
        <v>8</v>
      </c>
      <c r="E476" s="44">
        <v>7</v>
      </c>
      <c r="F476" s="44">
        <v>7</v>
      </c>
      <c r="G476" s="45"/>
      <c r="H476" s="45"/>
      <c r="I476" s="45"/>
      <c r="J476" s="45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</row>
    <row r="477" spans="1:216" x14ac:dyDescent="0.25">
      <c r="A477" s="65">
        <v>496</v>
      </c>
      <c r="B477" s="65" t="s">
        <v>0</v>
      </c>
      <c r="C477" s="65">
        <v>200</v>
      </c>
      <c r="D477" s="65" t="s">
        <v>246</v>
      </c>
      <c r="E477" s="65">
        <v>2.5</v>
      </c>
      <c r="F477" s="65">
        <v>2.5</v>
      </c>
      <c r="G477" s="64">
        <v>3.6</v>
      </c>
      <c r="H477" s="64">
        <v>3.3</v>
      </c>
      <c r="I477" s="64">
        <v>25</v>
      </c>
      <c r="J477" s="64">
        <v>144</v>
      </c>
    </row>
    <row r="478" spans="1:216" x14ac:dyDescent="0.25">
      <c r="A478" s="65"/>
      <c r="B478" s="65"/>
      <c r="C478" s="65"/>
      <c r="D478" s="65" t="s">
        <v>133</v>
      </c>
      <c r="E478" s="65">
        <v>100</v>
      </c>
      <c r="F478" s="65">
        <v>100</v>
      </c>
      <c r="G478" s="64"/>
      <c r="H478" s="64"/>
      <c r="I478" s="64"/>
      <c r="J478" s="64"/>
    </row>
    <row r="479" spans="1:216" x14ac:dyDescent="0.25">
      <c r="A479" s="65"/>
      <c r="B479" s="65"/>
      <c r="C479" s="65"/>
      <c r="D479" s="65" t="s">
        <v>139</v>
      </c>
      <c r="E479" s="65">
        <v>20</v>
      </c>
      <c r="F479" s="65">
        <v>20</v>
      </c>
      <c r="G479" s="64"/>
      <c r="H479" s="64"/>
      <c r="I479" s="64"/>
      <c r="J479" s="64"/>
    </row>
    <row r="480" spans="1:216" x14ac:dyDescent="0.25">
      <c r="A480" s="44">
        <v>108</v>
      </c>
      <c r="B480" s="44" t="s">
        <v>143</v>
      </c>
      <c r="C480" s="44">
        <v>50</v>
      </c>
      <c r="D480" s="44" t="s">
        <v>144</v>
      </c>
      <c r="E480" s="44">
        <v>50</v>
      </c>
      <c r="F480" s="44">
        <v>50</v>
      </c>
      <c r="G480" s="45">
        <v>3.8</v>
      </c>
      <c r="H480" s="45">
        <v>0.4</v>
      </c>
      <c r="I480" s="45">
        <v>24.6</v>
      </c>
      <c r="J480" s="45">
        <v>117.5</v>
      </c>
    </row>
    <row r="481" spans="1:10" x14ac:dyDescent="0.25">
      <c r="A481" s="82">
        <v>100</v>
      </c>
      <c r="B481" s="83" t="s">
        <v>194</v>
      </c>
      <c r="C481" s="44">
        <v>15</v>
      </c>
      <c r="D481" s="83" t="s">
        <v>1</v>
      </c>
      <c r="E481" s="44">
        <v>15.2</v>
      </c>
      <c r="F481" s="44">
        <v>15</v>
      </c>
      <c r="G481" s="45">
        <v>3.84</v>
      </c>
      <c r="H481" s="45">
        <v>3.92</v>
      </c>
      <c r="I481" s="45">
        <v>0</v>
      </c>
      <c r="J481" s="45">
        <v>51</v>
      </c>
    </row>
    <row r="482" spans="1:10" x14ac:dyDescent="0.25">
      <c r="A482" s="197" t="s">
        <v>147</v>
      </c>
      <c r="B482" s="198"/>
      <c r="C482" s="199"/>
      <c r="D482" s="84"/>
      <c r="E482" s="84"/>
      <c r="F482" s="84"/>
      <c r="G482" s="86">
        <f>SUM(G472:G481)</f>
        <v>17.93</v>
      </c>
      <c r="H482" s="86">
        <f>SUM(H472:H481)</f>
        <v>20.379999999999995</v>
      </c>
      <c r="I482" s="86">
        <f>SUM(I472:I481)</f>
        <v>77.650000000000006</v>
      </c>
      <c r="J482" s="86">
        <f>SUM(J472:J481)</f>
        <v>566.29999999999995</v>
      </c>
    </row>
    <row r="483" spans="1:10" x14ac:dyDescent="0.25">
      <c r="A483" s="203" t="s">
        <v>195</v>
      </c>
      <c r="B483" s="203"/>
      <c r="C483" s="203"/>
      <c r="D483" s="44"/>
      <c r="E483" s="44"/>
      <c r="F483" s="44"/>
      <c r="G483" s="45"/>
      <c r="H483" s="45"/>
      <c r="I483" s="45"/>
      <c r="J483" s="45"/>
    </row>
    <row r="484" spans="1:10" x14ac:dyDescent="0.25">
      <c r="A484" s="44">
        <v>25</v>
      </c>
      <c r="B484" s="44" t="s">
        <v>299</v>
      </c>
      <c r="C484" s="44">
        <v>80</v>
      </c>
      <c r="D484" s="44" t="s">
        <v>150</v>
      </c>
      <c r="E484" s="44">
        <v>20</v>
      </c>
      <c r="F484" s="44">
        <v>16</v>
      </c>
      <c r="G484" s="45">
        <v>1.0900000000000001</v>
      </c>
      <c r="H484" s="45">
        <v>6.08</v>
      </c>
      <c r="I484" s="45">
        <v>3.68</v>
      </c>
      <c r="J484" s="45">
        <v>65</v>
      </c>
    </row>
    <row r="485" spans="1:10" x14ac:dyDescent="0.25">
      <c r="A485" s="44"/>
      <c r="B485" s="44"/>
      <c r="C485" s="44"/>
      <c r="D485" s="44" t="s">
        <v>300</v>
      </c>
      <c r="E485" s="44">
        <v>36.700000000000003</v>
      </c>
      <c r="F485" s="44">
        <v>31.2</v>
      </c>
      <c r="G485" s="45"/>
      <c r="H485" s="45"/>
      <c r="I485" s="45"/>
      <c r="J485" s="45"/>
    </row>
    <row r="486" spans="1:10" x14ac:dyDescent="0.25">
      <c r="A486" s="44"/>
      <c r="B486" s="44"/>
      <c r="C486" s="44"/>
      <c r="D486" s="44" t="s">
        <v>264</v>
      </c>
      <c r="E486" s="44">
        <v>46</v>
      </c>
      <c r="F486" s="44">
        <v>43</v>
      </c>
      <c r="G486" s="45"/>
      <c r="H486" s="45"/>
      <c r="I486" s="45"/>
      <c r="J486" s="45"/>
    </row>
    <row r="487" spans="1:10" x14ac:dyDescent="0.25">
      <c r="A487" s="61"/>
      <c r="B487" s="61"/>
      <c r="C487" s="44"/>
      <c r="D487" s="44" t="s">
        <v>301</v>
      </c>
      <c r="E487" s="44">
        <v>29.7</v>
      </c>
      <c r="F487" s="44">
        <v>23.75</v>
      </c>
      <c r="G487" s="60"/>
      <c r="H487" s="60"/>
      <c r="I487" s="60"/>
      <c r="J487" s="60"/>
    </row>
    <row r="488" spans="1:10" x14ac:dyDescent="0.25">
      <c r="A488" s="61"/>
      <c r="B488" s="61"/>
      <c r="C488" s="44"/>
      <c r="D488" s="44" t="s">
        <v>156</v>
      </c>
      <c r="E488" s="44">
        <v>7.5</v>
      </c>
      <c r="F488" s="44">
        <v>7.5</v>
      </c>
      <c r="G488" s="60"/>
      <c r="H488" s="60"/>
      <c r="I488" s="60"/>
      <c r="J488" s="60"/>
    </row>
    <row r="489" spans="1:10" x14ac:dyDescent="0.25">
      <c r="A489" s="44">
        <v>142</v>
      </c>
      <c r="B489" s="44" t="s">
        <v>354</v>
      </c>
      <c r="C489" s="44">
        <v>250</v>
      </c>
      <c r="D489" s="44" t="s">
        <v>199</v>
      </c>
      <c r="E489" s="44">
        <v>62.5</v>
      </c>
      <c r="F489" s="44">
        <v>45</v>
      </c>
      <c r="G489" s="45">
        <v>1.75</v>
      </c>
      <c r="H489" s="45">
        <v>4.95</v>
      </c>
      <c r="I489" s="45">
        <v>8.52</v>
      </c>
      <c r="J489" s="45">
        <v>108.3</v>
      </c>
    </row>
    <row r="490" spans="1:10" x14ac:dyDescent="0.25">
      <c r="A490" s="44"/>
      <c r="B490" s="44" t="s">
        <v>355</v>
      </c>
      <c r="C490" s="44"/>
      <c r="D490" s="44" t="s">
        <v>153</v>
      </c>
      <c r="E490" s="44">
        <v>40</v>
      </c>
      <c r="F490" s="44">
        <v>30</v>
      </c>
      <c r="G490" s="60"/>
      <c r="H490" s="60"/>
      <c r="I490" s="60"/>
      <c r="J490" s="60"/>
    </row>
    <row r="491" spans="1:10" x14ac:dyDescent="0.25">
      <c r="A491" s="44"/>
      <c r="B491" s="44"/>
      <c r="C491" s="44"/>
      <c r="D491" s="44" t="s">
        <v>150</v>
      </c>
      <c r="E491" s="44">
        <v>15.5</v>
      </c>
      <c r="F491" s="44">
        <v>12.5</v>
      </c>
      <c r="G491" s="60"/>
      <c r="H491" s="60"/>
      <c r="I491" s="60"/>
      <c r="J491" s="60"/>
    </row>
    <row r="492" spans="1:10" x14ac:dyDescent="0.25">
      <c r="A492" s="44"/>
      <c r="B492" s="44"/>
      <c r="C492" s="44"/>
      <c r="D492" s="44" t="s">
        <v>155</v>
      </c>
      <c r="E492" s="44">
        <v>12</v>
      </c>
      <c r="F492" s="44">
        <v>10</v>
      </c>
      <c r="G492" s="60"/>
      <c r="H492" s="60"/>
      <c r="I492" s="60"/>
      <c r="J492" s="60"/>
    </row>
    <row r="493" spans="1:10" x14ac:dyDescent="0.25">
      <c r="A493" s="44"/>
      <c r="B493" s="44"/>
      <c r="C493" s="44"/>
      <c r="D493" s="44" t="s">
        <v>290</v>
      </c>
      <c r="E493" s="44">
        <v>2.5</v>
      </c>
      <c r="F493" s="44">
        <v>2.5</v>
      </c>
      <c r="G493" s="60"/>
      <c r="H493" s="60"/>
      <c r="I493" s="60"/>
      <c r="J493" s="60"/>
    </row>
    <row r="494" spans="1:10" x14ac:dyDescent="0.25">
      <c r="A494" s="44"/>
      <c r="B494" s="44"/>
      <c r="C494" s="44"/>
      <c r="D494" s="44" t="s">
        <v>156</v>
      </c>
      <c r="E494" s="44">
        <v>4</v>
      </c>
      <c r="F494" s="44">
        <v>4</v>
      </c>
      <c r="G494" s="60"/>
      <c r="H494" s="60"/>
      <c r="I494" s="60"/>
      <c r="J494" s="60"/>
    </row>
    <row r="495" spans="1:10" x14ac:dyDescent="0.25">
      <c r="A495" s="44"/>
      <c r="B495" s="44"/>
      <c r="C495" s="44"/>
      <c r="D495" s="44" t="s">
        <v>254</v>
      </c>
      <c r="E495" s="44">
        <v>200</v>
      </c>
      <c r="F495" s="44">
        <v>200</v>
      </c>
      <c r="G495" s="45"/>
      <c r="H495" s="45"/>
      <c r="I495" s="45"/>
      <c r="J495" s="45"/>
    </row>
    <row r="496" spans="1:10" x14ac:dyDescent="0.25">
      <c r="A496" s="48">
        <v>265</v>
      </c>
      <c r="B496" s="48" t="s">
        <v>228</v>
      </c>
      <c r="C496" s="48" t="s">
        <v>63</v>
      </c>
      <c r="D496" s="44" t="s">
        <v>219</v>
      </c>
      <c r="E496" s="76" t="s">
        <v>229</v>
      </c>
      <c r="F496" s="77" t="s">
        <v>221</v>
      </c>
      <c r="G496" s="45">
        <v>15.12</v>
      </c>
      <c r="H496" s="45">
        <v>14.88</v>
      </c>
      <c r="I496" s="45">
        <v>39.36</v>
      </c>
      <c r="J496" s="45">
        <v>352</v>
      </c>
    </row>
    <row r="497" spans="1:10" x14ac:dyDescent="0.25">
      <c r="A497" s="48"/>
      <c r="B497" s="48"/>
      <c r="C497" s="48"/>
      <c r="D497" s="44" t="s">
        <v>197</v>
      </c>
      <c r="E497" s="44">
        <v>51</v>
      </c>
      <c r="F497" s="44">
        <v>51</v>
      </c>
      <c r="G497" s="51"/>
      <c r="H497" s="51"/>
      <c r="I497" s="51"/>
      <c r="J497" s="51"/>
    </row>
    <row r="498" spans="1:10" x14ac:dyDescent="0.25">
      <c r="A498" s="48"/>
      <c r="B498" s="48"/>
      <c r="C498" s="48"/>
      <c r="D498" s="44" t="s">
        <v>150</v>
      </c>
      <c r="E498" s="44">
        <v>15</v>
      </c>
      <c r="F498" s="44">
        <v>12</v>
      </c>
      <c r="G498" s="51"/>
      <c r="H498" s="51"/>
      <c r="I498" s="51"/>
      <c r="J498" s="51"/>
    </row>
    <row r="499" spans="1:10" x14ac:dyDescent="0.25">
      <c r="A499" s="48"/>
      <c r="B499" s="48"/>
      <c r="C499" s="48"/>
      <c r="D499" s="44" t="s">
        <v>156</v>
      </c>
      <c r="E499" s="44">
        <v>7.5</v>
      </c>
      <c r="F499" s="44">
        <v>7.5</v>
      </c>
      <c r="G499" s="51"/>
      <c r="H499" s="51"/>
      <c r="I499" s="51"/>
      <c r="J499" s="51"/>
    </row>
    <row r="500" spans="1:10" x14ac:dyDescent="0.25">
      <c r="A500" s="48"/>
      <c r="B500" s="48"/>
      <c r="C500" s="48"/>
      <c r="D500" s="44" t="s">
        <v>149</v>
      </c>
      <c r="E500" s="44">
        <v>9</v>
      </c>
      <c r="F500" s="44">
        <v>7.5</v>
      </c>
      <c r="G500" s="51"/>
      <c r="H500" s="51"/>
      <c r="I500" s="51"/>
      <c r="J500" s="51"/>
    </row>
    <row r="501" spans="1:10" x14ac:dyDescent="0.25">
      <c r="A501" s="48"/>
      <c r="B501" s="48"/>
      <c r="C501" s="48"/>
      <c r="D501" s="44" t="s">
        <v>230</v>
      </c>
      <c r="E501" s="44">
        <v>12</v>
      </c>
      <c r="F501" s="44">
        <v>12</v>
      </c>
      <c r="G501" s="51"/>
      <c r="H501" s="51"/>
      <c r="I501" s="51"/>
      <c r="J501" s="51"/>
    </row>
    <row r="502" spans="1:10" x14ac:dyDescent="0.25">
      <c r="A502" s="44">
        <v>508</v>
      </c>
      <c r="B502" s="44" t="s">
        <v>272</v>
      </c>
      <c r="C502" s="44">
        <v>200</v>
      </c>
      <c r="D502" s="44" t="s">
        <v>271</v>
      </c>
      <c r="E502" s="44">
        <v>25</v>
      </c>
      <c r="F502" s="44">
        <v>30.5</v>
      </c>
      <c r="G502" s="45">
        <v>0.5</v>
      </c>
      <c r="H502" s="45">
        <v>0</v>
      </c>
      <c r="I502" s="45">
        <v>27</v>
      </c>
      <c r="J502" s="45">
        <v>110</v>
      </c>
    </row>
    <row r="503" spans="1:10" x14ac:dyDescent="0.25">
      <c r="A503" s="61"/>
      <c r="B503" s="44" t="s">
        <v>273</v>
      </c>
      <c r="C503" s="61"/>
      <c r="D503" s="44" t="s">
        <v>139</v>
      </c>
      <c r="E503" s="44">
        <v>15</v>
      </c>
      <c r="F503" s="44">
        <v>15</v>
      </c>
      <c r="G503" s="45"/>
      <c r="H503" s="45"/>
      <c r="I503" s="45"/>
      <c r="J503" s="45"/>
    </row>
    <row r="504" spans="1:10" x14ac:dyDescent="0.25">
      <c r="A504" s="61"/>
      <c r="B504" s="44"/>
      <c r="C504" s="61"/>
      <c r="D504" s="44" t="s">
        <v>138</v>
      </c>
      <c r="E504" s="44">
        <v>190</v>
      </c>
      <c r="F504" s="44">
        <v>190</v>
      </c>
      <c r="G504" s="45"/>
      <c r="H504" s="45"/>
      <c r="I504" s="45"/>
      <c r="J504" s="45"/>
    </row>
    <row r="505" spans="1:10" x14ac:dyDescent="0.25">
      <c r="A505" s="44">
        <v>108</v>
      </c>
      <c r="B505" s="44" t="s">
        <v>143</v>
      </c>
      <c r="C505" s="44">
        <v>40</v>
      </c>
      <c r="D505" s="44" t="s">
        <v>144</v>
      </c>
      <c r="E505" s="44">
        <v>40</v>
      </c>
      <c r="F505" s="44">
        <v>40</v>
      </c>
      <c r="G505" s="49">
        <v>3.04</v>
      </c>
      <c r="H505" s="49">
        <v>0.32</v>
      </c>
      <c r="I505" s="49">
        <v>19.600000000000001</v>
      </c>
      <c r="J505" s="49">
        <v>94</v>
      </c>
    </row>
    <row r="506" spans="1:10" ht="13.5" customHeight="1" x14ac:dyDescent="0.25">
      <c r="A506" s="44">
        <v>109</v>
      </c>
      <c r="B506" s="44" t="s">
        <v>172</v>
      </c>
      <c r="C506" s="44">
        <v>50</v>
      </c>
      <c r="D506" s="44" t="s">
        <v>173</v>
      </c>
      <c r="E506" s="44">
        <v>50</v>
      </c>
      <c r="F506" s="44">
        <v>50</v>
      </c>
      <c r="G506" s="45">
        <v>3.3</v>
      </c>
      <c r="H506" s="45">
        <v>0.6</v>
      </c>
      <c r="I506" s="45">
        <v>16.7</v>
      </c>
      <c r="J506" s="45">
        <v>87</v>
      </c>
    </row>
    <row r="507" spans="1:10" ht="15.75" customHeight="1" x14ac:dyDescent="0.25">
      <c r="A507" s="197" t="s">
        <v>174</v>
      </c>
      <c r="B507" s="198"/>
      <c r="C507" s="199"/>
      <c r="D507" s="68"/>
      <c r="E507" s="68"/>
      <c r="F507" s="68"/>
      <c r="G507" s="86">
        <f>SUM(G484:G506)</f>
        <v>24.8</v>
      </c>
      <c r="H507" s="86">
        <f>SUM(H484:H506)</f>
        <v>26.830000000000005</v>
      </c>
      <c r="I507" s="86">
        <f>SUM(I484:I506)</f>
        <v>114.86</v>
      </c>
      <c r="J507" s="86">
        <f>SUM(J484:J506)</f>
        <v>816.3</v>
      </c>
    </row>
    <row r="508" spans="1:10" ht="12.75" customHeight="1" x14ac:dyDescent="0.25">
      <c r="A508" s="68"/>
      <c r="B508" s="68" t="s">
        <v>175</v>
      </c>
      <c r="C508" s="68"/>
      <c r="D508" s="68"/>
      <c r="E508" s="68"/>
      <c r="F508" s="44"/>
      <c r="G508" s="45"/>
      <c r="H508" s="45"/>
      <c r="I508" s="45"/>
      <c r="J508" s="45"/>
    </row>
    <row r="509" spans="1:10" ht="12.75" customHeight="1" x14ac:dyDescent="0.25">
      <c r="A509" s="68"/>
      <c r="B509" s="44" t="s">
        <v>304</v>
      </c>
      <c r="C509" s="44">
        <v>50</v>
      </c>
      <c r="D509" s="44" t="s">
        <v>304</v>
      </c>
      <c r="E509" s="68"/>
      <c r="F509" s="44">
        <v>50</v>
      </c>
      <c r="G509" s="45">
        <v>5.0999999999999996</v>
      </c>
      <c r="H509" s="45">
        <v>9.3000000000000007</v>
      </c>
      <c r="I509" s="45">
        <v>21.2</v>
      </c>
      <c r="J509" s="45">
        <v>146</v>
      </c>
    </row>
    <row r="510" spans="1:10" ht="12.75" customHeight="1" x14ac:dyDescent="0.25">
      <c r="A510" s="68"/>
      <c r="B510" s="44" t="s">
        <v>71</v>
      </c>
      <c r="C510" s="44">
        <v>200</v>
      </c>
      <c r="D510" s="44" t="s">
        <v>71</v>
      </c>
      <c r="E510" s="68"/>
      <c r="F510" s="44">
        <v>200</v>
      </c>
      <c r="G510" s="45">
        <v>1</v>
      </c>
      <c r="H510" s="45">
        <v>0.2</v>
      </c>
      <c r="I510" s="45">
        <v>0.2</v>
      </c>
      <c r="J510" s="45">
        <v>92</v>
      </c>
    </row>
    <row r="511" spans="1:10" ht="12.75" customHeight="1" x14ac:dyDescent="0.3">
      <c r="A511" s="197" t="s">
        <v>276</v>
      </c>
      <c r="B511" s="198"/>
      <c r="C511" s="199"/>
      <c r="D511" s="98"/>
      <c r="E511" s="98"/>
      <c r="F511" s="98"/>
      <c r="G511" s="86">
        <f>SUM(G509:G510)</f>
        <v>6.1</v>
      </c>
      <c r="H511" s="86">
        <f>SUM(H509:H510)</f>
        <v>9.5</v>
      </c>
      <c r="I511" s="86">
        <f>SUM(I509:I510)</f>
        <v>21.4</v>
      </c>
      <c r="J511" s="86">
        <f>SUM(J509:J510)</f>
        <v>238</v>
      </c>
    </row>
    <row r="512" spans="1:10" ht="12.75" customHeight="1" x14ac:dyDescent="0.3">
      <c r="A512" s="197" t="s">
        <v>179</v>
      </c>
      <c r="B512" s="198"/>
      <c r="C512" s="199"/>
      <c r="D512" s="98"/>
      <c r="E512" s="98"/>
      <c r="F512" s="98"/>
      <c r="G512" s="86">
        <f>G511+G507+G482</f>
        <v>48.83</v>
      </c>
      <c r="H512" s="86">
        <f>H511+H507+H482</f>
        <v>56.71</v>
      </c>
      <c r="I512" s="86">
        <f>I511+I507+I482</f>
        <v>213.91</v>
      </c>
      <c r="J512" s="86">
        <f>J511+J507+J482</f>
        <v>1620.6</v>
      </c>
    </row>
    <row r="513" spans="1:10" ht="12.75" customHeight="1" x14ac:dyDescent="0.3">
      <c r="A513" s="200" t="s">
        <v>305</v>
      </c>
      <c r="B513" s="201"/>
      <c r="C513" s="202"/>
      <c r="D513" s="44"/>
      <c r="E513" s="71"/>
      <c r="F513" s="71"/>
      <c r="G513" s="111"/>
      <c r="H513" s="111"/>
      <c r="I513" s="111"/>
      <c r="J513" s="111"/>
    </row>
    <row r="514" spans="1:10" ht="12.75" customHeight="1" x14ac:dyDescent="0.25">
      <c r="A514" s="203" t="s">
        <v>181</v>
      </c>
      <c r="B514" s="203"/>
      <c r="C514" s="203"/>
      <c r="D514" s="44"/>
      <c r="E514" s="44"/>
      <c r="F514" s="44"/>
      <c r="G514" s="45"/>
      <c r="H514" s="45"/>
      <c r="I514" s="119"/>
      <c r="J514" s="45"/>
    </row>
    <row r="515" spans="1:10" ht="13.5" customHeight="1" x14ac:dyDescent="0.25">
      <c r="A515" s="65">
        <v>412</v>
      </c>
      <c r="B515" s="65" t="s">
        <v>258</v>
      </c>
      <c r="C515" s="65" t="s">
        <v>48</v>
      </c>
      <c r="D515" s="65" t="s">
        <v>259</v>
      </c>
      <c r="E515" s="65" t="s">
        <v>396</v>
      </c>
      <c r="F515" s="65" t="s">
        <v>397</v>
      </c>
      <c r="G515" s="66">
        <v>17.440000000000001</v>
      </c>
      <c r="H515" s="66">
        <v>13.9</v>
      </c>
      <c r="I515" s="66">
        <v>17.3</v>
      </c>
      <c r="J515" s="66">
        <v>254</v>
      </c>
    </row>
    <row r="516" spans="1:10" ht="13.5" customHeight="1" x14ac:dyDescent="0.25">
      <c r="A516" s="65"/>
      <c r="B516" s="65"/>
      <c r="C516" s="65"/>
      <c r="D516" s="65" t="s">
        <v>260</v>
      </c>
      <c r="E516" s="65">
        <v>15</v>
      </c>
      <c r="F516" s="65">
        <v>15</v>
      </c>
      <c r="G516" s="66"/>
      <c r="H516" s="66"/>
      <c r="I516" s="66"/>
      <c r="J516" s="66"/>
    </row>
    <row r="517" spans="1:10" ht="13.5" customHeight="1" x14ac:dyDescent="0.25">
      <c r="A517" s="65"/>
      <c r="B517" s="65"/>
      <c r="C517" s="65"/>
      <c r="D517" s="65" t="s">
        <v>261</v>
      </c>
      <c r="E517" s="65">
        <v>20.5</v>
      </c>
      <c r="F517" s="65">
        <v>20.5</v>
      </c>
      <c r="G517" s="66"/>
      <c r="H517" s="66"/>
      <c r="I517" s="66"/>
      <c r="J517" s="66"/>
    </row>
    <row r="518" spans="1:10" ht="13.5" customHeight="1" x14ac:dyDescent="0.25">
      <c r="A518" s="65"/>
      <c r="B518" s="65"/>
      <c r="C518" s="65"/>
      <c r="D518" s="65" t="s">
        <v>151</v>
      </c>
      <c r="E518" s="65">
        <v>5</v>
      </c>
      <c r="F518" s="65">
        <v>5</v>
      </c>
      <c r="G518" s="66"/>
      <c r="H518" s="66"/>
      <c r="I518" s="66"/>
      <c r="J518" s="66"/>
    </row>
    <row r="519" spans="1:10" ht="13.5" customHeight="1" x14ac:dyDescent="0.25">
      <c r="A519" s="65"/>
      <c r="B519" s="65"/>
      <c r="C519" s="65"/>
      <c r="D519" s="65" t="s">
        <v>210</v>
      </c>
      <c r="E519" s="65">
        <v>6</v>
      </c>
      <c r="F519" s="65">
        <v>6</v>
      </c>
      <c r="G519" s="66"/>
      <c r="H519" s="66"/>
      <c r="I519" s="66" t="s">
        <v>207</v>
      </c>
      <c r="J519" s="66"/>
    </row>
    <row r="520" spans="1:10" s="134" customFormat="1" ht="15" customHeight="1" x14ac:dyDescent="0.25">
      <c r="A520" s="137">
        <v>454</v>
      </c>
      <c r="B520" s="135" t="s">
        <v>166</v>
      </c>
      <c r="C520" s="140">
        <v>50</v>
      </c>
      <c r="D520" s="136" t="s">
        <v>289</v>
      </c>
      <c r="E520" s="137">
        <v>50</v>
      </c>
      <c r="F520" s="137">
        <v>50</v>
      </c>
      <c r="G520" s="138">
        <v>0.59</v>
      </c>
      <c r="H520" s="138">
        <v>2.06</v>
      </c>
      <c r="I520" s="138">
        <v>3.72</v>
      </c>
      <c r="J520" s="138">
        <v>35.799999999999997</v>
      </c>
    </row>
    <row r="521" spans="1:10" ht="13.5" customHeight="1" x14ac:dyDescent="0.25">
      <c r="A521" s="65">
        <v>429</v>
      </c>
      <c r="B521" s="65" t="s">
        <v>190</v>
      </c>
      <c r="C521" s="65">
        <v>150</v>
      </c>
      <c r="D521" s="65" t="s">
        <v>191</v>
      </c>
      <c r="E521" s="65">
        <v>69.099999999999994</v>
      </c>
      <c r="F521" s="65">
        <v>69</v>
      </c>
      <c r="G521" s="66">
        <v>4.92</v>
      </c>
      <c r="H521" s="66">
        <v>6.8</v>
      </c>
      <c r="I521" s="66">
        <v>12.57</v>
      </c>
      <c r="J521" s="66">
        <v>161.9</v>
      </c>
    </row>
    <row r="522" spans="1:10" ht="13.5" customHeight="1" x14ac:dyDescent="0.25">
      <c r="A522" s="62">
        <v>237</v>
      </c>
      <c r="B522" s="62" t="s">
        <v>190</v>
      </c>
      <c r="C522" s="62">
        <v>150</v>
      </c>
      <c r="D522" s="44" t="s">
        <v>191</v>
      </c>
      <c r="E522" s="48">
        <v>69</v>
      </c>
      <c r="F522" s="48">
        <v>69</v>
      </c>
      <c r="G522" s="45">
        <v>8.5500000000000007</v>
      </c>
      <c r="H522" s="45">
        <v>7.8</v>
      </c>
      <c r="I522" s="45">
        <v>37.07</v>
      </c>
      <c r="J522" s="45">
        <v>253</v>
      </c>
    </row>
    <row r="523" spans="1:10" ht="13.5" customHeight="1" x14ac:dyDescent="0.25">
      <c r="A523" s="81"/>
      <c r="B523" s="62"/>
      <c r="C523" s="81"/>
      <c r="D523" s="44" t="s">
        <v>145</v>
      </c>
      <c r="E523" s="44">
        <v>7</v>
      </c>
      <c r="F523" s="44">
        <v>7</v>
      </c>
      <c r="G523" s="60"/>
      <c r="H523" s="60"/>
      <c r="I523" s="60"/>
      <c r="J523" s="60"/>
    </row>
    <row r="524" spans="1:10" ht="13.5" customHeight="1" x14ac:dyDescent="0.25">
      <c r="A524" s="81"/>
      <c r="B524" s="62"/>
      <c r="C524" s="81"/>
      <c r="D524" s="44" t="s">
        <v>138</v>
      </c>
      <c r="E524" s="44">
        <v>102</v>
      </c>
      <c r="F524" s="44">
        <v>102</v>
      </c>
      <c r="G524" s="60"/>
      <c r="H524" s="60"/>
      <c r="I524" s="60"/>
      <c r="J524" s="60"/>
    </row>
    <row r="525" spans="1:10" x14ac:dyDescent="0.25">
      <c r="A525" s="44">
        <v>494</v>
      </c>
      <c r="B525" s="44" t="s">
        <v>4</v>
      </c>
      <c r="C525" s="44">
        <v>200</v>
      </c>
      <c r="D525" s="44" t="s">
        <v>192</v>
      </c>
      <c r="E525" s="44">
        <v>50</v>
      </c>
      <c r="F525" s="44">
        <v>50</v>
      </c>
      <c r="G525" s="45">
        <v>0</v>
      </c>
      <c r="H525" s="45">
        <v>0</v>
      </c>
      <c r="I525" s="45">
        <v>15.2</v>
      </c>
      <c r="J525" s="45">
        <v>60</v>
      </c>
    </row>
    <row r="526" spans="1:10" x14ac:dyDescent="0.25">
      <c r="A526" s="44"/>
      <c r="B526" s="44"/>
      <c r="C526" s="44"/>
      <c r="D526" s="44" t="s">
        <v>138</v>
      </c>
      <c r="E526" s="44">
        <v>150</v>
      </c>
      <c r="F526" s="44">
        <v>150</v>
      </c>
      <c r="G526" s="51"/>
      <c r="H526" s="51"/>
      <c r="I526" s="51"/>
      <c r="J526" s="51"/>
    </row>
    <row r="527" spans="1:10" x14ac:dyDescent="0.25">
      <c r="A527" s="44"/>
      <c r="B527" s="44"/>
      <c r="C527" s="44"/>
      <c r="D527" s="44" t="s">
        <v>193</v>
      </c>
      <c r="E527" s="44">
        <v>8</v>
      </c>
      <c r="F527" s="44">
        <v>7</v>
      </c>
      <c r="G527" s="51"/>
      <c r="H527" s="51"/>
      <c r="I527" s="51"/>
      <c r="J527" s="51"/>
    </row>
    <row r="528" spans="1:10" x14ac:dyDescent="0.25">
      <c r="A528" s="56"/>
      <c r="B528" s="56"/>
      <c r="C528" s="56"/>
      <c r="D528" s="44" t="s">
        <v>139</v>
      </c>
      <c r="E528" s="44">
        <v>15</v>
      </c>
      <c r="F528" s="44">
        <v>15</v>
      </c>
      <c r="G528" s="51"/>
      <c r="H528" s="51"/>
      <c r="I528" s="51"/>
      <c r="J528" s="51"/>
    </row>
    <row r="529" spans="1:10" x14ac:dyDescent="0.25">
      <c r="A529" s="44">
        <v>108</v>
      </c>
      <c r="B529" s="44" t="s">
        <v>143</v>
      </c>
      <c r="C529" s="44">
        <v>50</v>
      </c>
      <c r="D529" s="44" t="s">
        <v>144</v>
      </c>
      <c r="E529" s="44">
        <v>50</v>
      </c>
      <c r="F529" s="44">
        <v>50</v>
      </c>
      <c r="G529" s="45">
        <v>3.8</v>
      </c>
      <c r="H529" s="45">
        <v>0.4</v>
      </c>
      <c r="I529" s="45">
        <v>24.6</v>
      </c>
      <c r="J529" s="45">
        <v>117.5</v>
      </c>
    </row>
    <row r="530" spans="1:10" x14ac:dyDescent="0.25">
      <c r="A530" s="82">
        <v>100</v>
      </c>
      <c r="B530" s="83" t="s">
        <v>8</v>
      </c>
      <c r="C530" s="44">
        <v>15</v>
      </c>
      <c r="D530" s="83" t="s">
        <v>111</v>
      </c>
      <c r="E530" s="44">
        <v>15</v>
      </c>
      <c r="F530" s="44">
        <v>15</v>
      </c>
      <c r="G530" s="45">
        <v>7.0000000000000007E-2</v>
      </c>
      <c r="H530" s="45">
        <v>12.37</v>
      </c>
      <c r="I530" s="45">
        <v>0.12</v>
      </c>
      <c r="J530" s="45">
        <v>112.2</v>
      </c>
    </row>
    <row r="531" spans="1:10" x14ac:dyDescent="0.25">
      <c r="A531" s="197" t="s">
        <v>147</v>
      </c>
      <c r="B531" s="198"/>
      <c r="C531" s="199"/>
      <c r="D531" s="84"/>
      <c r="E531" s="84"/>
      <c r="F531" s="84"/>
      <c r="G531" s="86">
        <f>SUM(G515:G530)</f>
        <v>35.370000000000005</v>
      </c>
      <c r="H531" s="86">
        <f>SUM(H515:H530)</f>
        <v>43.33</v>
      </c>
      <c r="I531" s="86">
        <f>SUM(I515:I530)</f>
        <v>110.58000000000001</v>
      </c>
      <c r="J531" s="86">
        <f>SUM(J515:J530)</f>
        <v>994.40000000000009</v>
      </c>
    </row>
    <row r="532" spans="1:10" x14ac:dyDescent="0.25">
      <c r="A532" s="203" t="s">
        <v>195</v>
      </c>
      <c r="B532" s="203"/>
      <c r="C532" s="203"/>
      <c r="D532" s="65"/>
      <c r="E532" s="65"/>
      <c r="F532" s="65"/>
      <c r="G532" s="64"/>
      <c r="H532" s="64"/>
      <c r="I532" s="120"/>
      <c r="J532" s="64"/>
    </row>
    <row r="533" spans="1:10" ht="26.4" x14ac:dyDescent="0.25">
      <c r="A533" s="46" t="s">
        <v>306</v>
      </c>
      <c r="B533" s="44" t="s">
        <v>307</v>
      </c>
      <c r="C533" s="44">
        <v>80</v>
      </c>
      <c r="D533" s="44" t="s">
        <v>308</v>
      </c>
      <c r="E533" s="44">
        <v>68.8</v>
      </c>
      <c r="F533" s="44">
        <v>52</v>
      </c>
      <c r="G533" s="45">
        <v>1.66</v>
      </c>
      <c r="H533" s="45">
        <v>1.98</v>
      </c>
      <c r="I533" s="45">
        <v>3.07</v>
      </c>
      <c r="J533" s="57">
        <v>40</v>
      </c>
    </row>
    <row r="534" spans="1:10" x14ac:dyDescent="0.25">
      <c r="A534" s="44"/>
      <c r="B534" s="44"/>
      <c r="C534" s="44"/>
      <c r="D534" s="44" t="s">
        <v>198</v>
      </c>
      <c r="E534" s="44">
        <v>11.8</v>
      </c>
      <c r="F534" s="44">
        <v>10</v>
      </c>
      <c r="G534" s="59"/>
      <c r="H534" s="59"/>
      <c r="I534" s="59"/>
      <c r="J534" s="59"/>
    </row>
    <row r="535" spans="1:10" x14ac:dyDescent="0.25">
      <c r="A535" s="44"/>
      <c r="B535" s="44"/>
      <c r="C535" s="44"/>
      <c r="D535" s="44" t="s">
        <v>150</v>
      </c>
      <c r="E535" s="44">
        <v>20</v>
      </c>
      <c r="F535" s="44">
        <v>16</v>
      </c>
      <c r="G535" s="59"/>
      <c r="H535" s="59"/>
      <c r="I535" s="59"/>
      <c r="J535" s="59"/>
    </row>
    <row r="536" spans="1:10" x14ac:dyDescent="0.25">
      <c r="A536" s="61"/>
      <c r="B536" s="61"/>
      <c r="C536" s="61"/>
      <c r="D536" s="44" t="s">
        <v>151</v>
      </c>
      <c r="E536" s="44">
        <v>10</v>
      </c>
      <c r="F536" s="44">
        <v>10</v>
      </c>
      <c r="G536" s="59"/>
      <c r="H536" s="59"/>
      <c r="I536" s="59"/>
      <c r="J536" s="59"/>
    </row>
    <row r="537" spans="1:10" x14ac:dyDescent="0.25">
      <c r="A537" s="44">
        <v>131</v>
      </c>
      <c r="B537" s="44" t="s">
        <v>9</v>
      </c>
      <c r="C537" s="44" t="s">
        <v>309</v>
      </c>
      <c r="D537" s="44" t="s">
        <v>153</v>
      </c>
      <c r="E537" s="44">
        <v>56</v>
      </c>
      <c r="F537" s="44">
        <v>43</v>
      </c>
      <c r="G537" s="45">
        <v>2.17</v>
      </c>
      <c r="H537" s="45">
        <v>4.45</v>
      </c>
      <c r="I537" s="45">
        <v>17.02</v>
      </c>
      <c r="J537" s="45">
        <v>132.19999999999999</v>
      </c>
    </row>
    <row r="538" spans="1:10" x14ac:dyDescent="0.25">
      <c r="A538" s="44"/>
      <c r="B538" s="44"/>
      <c r="C538" s="44"/>
      <c r="D538" s="44" t="s">
        <v>231</v>
      </c>
      <c r="E538" s="44">
        <v>80</v>
      </c>
      <c r="F538" s="44">
        <v>64</v>
      </c>
      <c r="G538" s="45"/>
      <c r="H538" s="45"/>
      <c r="I538" s="45"/>
      <c r="J538" s="45"/>
    </row>
    <row r="539" spans="1:10" x14ac:dyDescent="0.25">
      <c r="A539" s="44"/>
      <c r="B539" s="44"/>
      <c r="C539" s="44"/>
      <c r="D539" s="44" t="s">
        <v>150</v>
      </c>
      <c r="E539" s="44">
        <v>12.5</v>
      </c>
      <c r="F539" s="44">
        <v>10</v>
      </c>
      <c r="G539" s="60"/>
      <c r="H539" s="60"/>
      <c r="I539" s="60"/>
      <c r="J539" s="60"/>
    </row>
    <row r="540" spans="1:10" x14ac:dyDescent="0.25">
      <c r="A540" s="44"/>
      <c r="B540" s="44"/>
      <c r="C540" s="44"/>
      <c r="D540" s="44" t="s">
        <v>151</v>
      </c>
      <c r="E540" s="44">
        <v>5</v>
      </c>
      <c r="F540" s="44">
        <v>5</v>
      </c>
      <c r="G540" s="60"/>
      <c r="H540" s="60"/>
      <c r="I540" s="60"/>
      <c r="J540" s="60"/>
    </row>
    <row r="541" spans="1:10" x14ac:dyDescent="0.25">
      <c r="A541" s="44"/>
      <c r="B541" s="44"/>
      <c r="C541" s="44"/>
      <c r="D541" s="44" t="s">
        <v>139</v>
      </c>
      <c r="E541" s="44">
        <v>2.5</v>
      </c>
      <c r="F541" s="44">
        <v>2.5</v>
      </c>
      <c r="G541" s="60"/>
      <c r="H541" s="60"/>
      <c r="I541" s="60"/>
      <c r="J541" s="60"/>
    </row>
    <row r="542" spans="1:10" x14ac:dyDescent="0.25">
      <c r="A542" s="44"/>
      <c r="B542" s="44"/>
      <c r="C542" s="44"/>
      <c r="D542" s="44" t="s">
        <v>155</v>
      </c>
      <c r="E542" s="44">
        <v>13.5</v>
      </c>
      <c r="F542" s="44">
        <v>11</v>
      </c>
      <c r="G542" s="60"/>
      <c r="H542" s="60"/>
      <c r="I542" s="60"/>
      <c r="J542" s="60"/>
    </row>
    <row r="543" spans="1:10" x14ac:dyDescent="0.25">
      <c r="A543" s="44"/>
      <c r="B543" s="44"/>
      <c r="C543" s="44"/>
      <c r="D543" s="44" t="s">
        <v>290</v>
      </c>
      <c r="E543" s="44">
        <v>3</v>
      </c>
      <c r="F543" s="44">
        <v>3</v>
      </c>
      <c r="G543" s="60"/>
      <c r="H543" s="60"/>
      <c r="I543" s="60"/>
      <c r="J543" s="60"/>
    </row>
    <row r="544" spans="1:10" x14ac:dyDescent="0.25">
      <c r="A544" s="44"/>
      <c r="B544" s="44"/>
      <c r="C544" s="44"/>
      <c r="D544" s="44" t="s">
        <v>188</v>
      </c>
      <c r="E544" s="44">
        <v>5</v>
      </c>
      <c r="F544" s="44">
        <v>5</v>
      </c>
      <c r="G544" s="60"/>
      <c r="H544" s="60"/>
      <c r="I544" s="60"/>
      <c r="J544" s="60"/>
    </row>
    <row r="545" spans="1:10" ht="12.75" customHeight="1" x14ac:dyDescent="0.25">
      <c r="A545" s="44">
        <v>343</v>
      </c>
      <c r="B545" s="44" t="s">
        <v>251</v>
      </c>
      <c r="C545" s="44" t="s">
        <v>356</v>
      </c>
      <c r="D545" s="44" t="s">
        <v>252</v>
      </c>
      <c r="E545" s="44">
        <v>113</v>
      </c>
      <c r="F545" s="44">
        <v>87</v>
      </c>
      <c r="G545" s="45">
        <v>13.3</v>
      </c>
      <c r="H545" s="45">
        <v>7.2</v>
      </c>
      <c r="I545" s="45">
        <v>6.3</v>
      </c>
      <c r="J545" s="45">
        <v>143</v>
      </c>
    </row>
    <row r="546" spans="1:10" ht="12.75" customHeight="1" x14ac:dyDescent="0.25">
      <c r="A546" s="44"/>
      <c r="B546" s="44" t="s">
        <v>253</v>
      </c>
      <c r="C546" s="44"/>
      <c r="D546" s="44" t="s">
        <v>150</v>
      </c>
      <c r="E546" s="44">
        <v>32</v>
      </c>
      <c r="F546" s="44">
        <v>25</v>
      </c>
      <c r="G546" s="51"/>
      <c r="H546" s="51"/>
      <c r="I546" s="51"/>
      <c r="J546" s="51"/>
    </row>
    <row r="547" spans="1:10" ht="12.75" customHeight="1" x14ac:dyDescent="0.25">
      <c r="A547" s="44"/>
      <c r="B547" s="44"/>
      <c r="C547" s="44"/>
      <c r="D547" s="44" t="s">
        <v>254</v>
      </c>
      <c r="E547" s="44">
        <v>25</v>
      </c>
      <c r="F547" s="44">
        <v>25</v>
      </c>
      <c r="G547" s="51"/>
      <c r="H547" s="51"/>
      <c r="I547" s="51"/>
      <c r="J547" s="51"/>
    </row>
    <row r="548" spans="1:10" ht="12.75" customHeight="1" x14ac:dyDescent="0.25">
      <c r="A548" s="56"/>
      <c r="B548" s="56"/>
      <c r="C548" s="56"/>
      <c r="D548" s="44" t="s">
        <v>155</v>
      </c>
      <c r="E548" s="44">
        <v>22</v>
      </c>
      <c r="F548" s="44">
        <v>18</v>
      </c>
      <c r="G548" s="51"/>
      <c r="H548" s="51"/>
      <c r="I548" s="51"/>
      <c r="J548" s="51"/>
    </row>
    <row r="549" spans="1:10" ht="12.75" customHeight="1" x14ac:dyDescent="0.25">
      <c r="A549" s="56"/>
      <c r="B549" s="56"/>
      <c r="C549" s="56"/>
      <c r="D549" s="44" t="s">
        <v>255</v>
      </c>
      <c r="E549" s="44">
        <v>9</v>
      </c>
      <c r="F549" s="44">
        <v>9</v>
      </c>
      <c r="G549" s="51"/>
      <c r="H549" s="51"/>
      <c r="I549" s="51"/>
      <c r="J549" s="51"/>
    </row>
    <row r="550" spans="1:10" ht="12.75" customHeight="1" x14ac:dyDescent="0.25">
      <c r="A550" s="56"/>
      <c r="B550" s="56"/>
      <c r="C550" s="56"/>
      <c r="D550" s="44" t="s">
        <v>139</v>
      </c>
      <c r="E550" s="44">
        <v>2.5</v>
      </c>
      <c r="F550" s="44">
        <v>2.5</v>
      </c>
      <c r="G550" s="51"/>
      <c r="H550" s="51"/>
      <c r="I550" s="51"/>
      <c r="J550" s="51"/>
    </row>
    <row r="551" spans="1:10" ht="12.75" customHeight="1" x14ac:dyDescent="0.25">
      <c r="A551" s="56"/>
      <c r="B551" s="56"/>
      <c r="C551" s="56"/>
      <c r="D551" s="44" t="s">
        <v>156</v>
      </c>
      <c r="E551" s="44">
        <v>7.5</v>
      </c>
      <c r="F551" s="44">
        <v>7.5</v>
      </c>
      <c r="G551" s="51"/>
      <c r="H551" s="51"/>
      <c r="I551" s="51"/>
      <c r="J551" s="51"/>
    </row>
    <row r="552" spans="1:10" ht="12.75" customHeight="1" x14ac:dyDescent="0.25">
      <c r="A552" s="65">
        <v>429</v>
      </c>
      <c r="B552" s="62" t="s">
        <v>57</v>
      </c>
      <c r="C552" s="62">
        <v>150</v>
      </c>
      <c r="D552" s="62" t="s">
        <v>153</v>
      </c>
      <c r="E552" s="62">
        <v>203.3</v>
      </c>
      <c r="F552" s="62">
        <v>151</v>
      </c>
      <c r="G552" s="64">
        <v>3.77</v>
      </c>
      <c r="H552" s="64">
        <v>7.9</v>
      </c>
      <c r="I552" s="64">
        <v>19.579999999999998</v>
      </c>
      <c r="J552" s="64">
        <v>152.5</v>
      </c>
    </row>
    <row r="553" spans="1:10" ht="12.75" customHeight="1" x14ac:dyDescent="0.25">
      <c r="A553" s="65"/>
      <c r="B553" s="65"/>
      <c r="C553" s="65"/>
      <c r="D553" s="65" t="s">
        <v>145</v>
      </c>
      <c r="E553" s="65">
        <v>8</v>
      </c>
      <c r="F553" s="65">
        <v>8</v>
      </c>
      <c r="G553" s="104"/>
      <c r="H553" s="104"/>
      <c r="I553" s="104"/>
      <c r="J553" s="104"/>
    </row>
    <row r="554" spans="1:10" ht="12.75" customHeight="1" x14ac:dyDescent="0.25">
      <c r="A554" s="65"/>
      <c r="B554" s="65"/>
      <c r="C554" s="65"/>
      <c r="D554" s="65" t="s">
        <v>133</v>
      </c>
      <c r="E554" s="65">
        <v>29</v>
      </c>
      <c r="F554" s="65">
        <v>28</v>
      </c>
      <c r="G554" s="104"/>
      <c r="H554" s="104"/>
      <c r="I554" s="104"/>
      <c r="J554" s="104"/>
    </row>
    <row r="555" spans="1:10" ht="12.75" customHeight="1" x14ac:dyDescent="0.25">
      <c r="A555" s="65">
        <v>507</v>
      </c>
      <c r="B555" s="65" t="s">
        <v>169</v>
      </c>
      <c r="C555" s="65">
        <v>200</v>
      </c>
      <c r="D555" s="65" t="s">
        <v>170</v>
      </c>
      <c r="E555" s="65">
        <v>45.4</v>
      </c>
      <c r="F555" s="65">
        <v>40</v>
      </c>
      <c r="G555" s="64">
        <v>0.5</v>
      </c>
      <c r="H555" s="64">
        <v>0.2</v>
      </c>
      <c r="I555" s="64">
        <v>23.1</v>
      </c>
      <c r="J555" s="64">
        <v>96</v>
      </c>
    </row>
    <row r="556" spans="1:10" ht="12.75" customHeight="1" x14ac:dyDescent="0.25">
      <c r="A556" s="66"/>
      <c r="B556" s="65"/>
      <c r="C556" s="65"/>
      <c r="D556" s="65" t="s">
        <v>139</v>
      </c>
      <c r="E556" s="65">
        <v>15</v>
      </c>
      <c r="F556" s="65">
        <v>15</v>
      </c>
      <c r="G556" s="67"/>
      <c r="H556" s="67"/>
      <c r="I556" s="67"/>
      <c r="J556" s="67"/>
    </row>
    <row r="557" spans="1:10" ht="12.75" customHeight="1" x14ac:dyDescent="0.25">
      <c r="A557" s="66"/>
      <c r="B557" s="65"/>
      <c r="C557" s="65"/>
      <c r="D557" s="65" t="s">
        <v>138</v>
      </c>
      <c r="E557" s="65">
        <v>162</v>
      </c>
      <c r="F557" s="65">
        <v>162</v>
      </c>
      <c r="G557" s="67"/>
      <c r="H557" s="67"/>
      <c r="I557" s="67"/>
      <c r="J557" s="67"/>
    </row>
    <row r="558" spans="1:10" ht="12.75" customHeight="1" x14ac:dyDescent="0.25">
      <c r="A558" s="61"/>
      <c r="B558" s="44"/>
      <c r="C558" s="44"/>
      <c r="D558" s="44" t="s">
        <v>171</v>
      </c>
      <c r="E558" s="44">
        <v>42</v>
      </c>
      <c r="F558" s="44">
        <v>40</v>
      </c>
      <c r="G558" s="43"/>
      <c r="H558" s="43"/>
      <c r="I558" s="43"/>
      <c r="J558" s="60"/>
    </row>
    <row r="559" spans="1:10" x14ac:dyDescent="0.25">
      <c r="A559" s="44">
        <v>108</v>
      </c>
      <c r="B559" s="44" t="s">
        <v>143</v>
      </c>
      <c r="C559" s="44">
        <v>40</v>
      </c>
      <c r="D559" s="44" t="s">
        <v>144</v>
      </c>
      <c r="E559" s="44">
        <v>40</v>
      </c>
      <c r="F559" s="44">
        <v>40</v>
      </c>
      <c r="G559" s="49">
        <v>3.04</v>
      </c>
      <c r="H559" s="49">
        <v>0.32</v>
      </c>
      <c r="I559" s="49">
        <v>19.600000000000001</v>
      </c>
      <c r="J559" s="49">
        <v>94</v>
      </c>
    </row>
    <row r="560" spans="1:10" ht="13.5" customHeight="1" x14ac:dyDescent="0.25">
      <c r="A560" s="44">
        <v>109</v>
      </c>
      <c r="B560" s="44" t="s">
        <v>172</v>
      </c>
      <c r="C560" s="44">
        <v>50</v>
      </c>
      <c r="D560" s="44" t="s">
        <v>173</v>
      </c>
      <c r="E560" s="44">
        <v>50</v>
      </c>
      <c r="F560" s="44">
        <v>50</v>
      </c>
      <c r="G560" s="45">
        <v>3.3</v>
      </c>
      <c r="H560" s="45">
        <v>0.6</v>
      </c>
      <c r="I560" s="45">
        <v>16.7</v>
      </c>
      <c r="J560" s="45">
        <v>87</v>
      </c>
    </row>
    <row r="561" spans="1:216" ht="13.5" customHeight="1" x14ac:dyDescent="0.3">
      <c r="A561" s="197" t="s">
        <v>174</v>
      </c>
      <c r="B561" s="198"/>
      <c r="C561" s="199"/>
      <c r="D561" s="68"/>
      <c r="E561" s="68"/>
      <c r="F561" s="68"/>
      <c r="G561" s="55">
        <f>SUM(G532:G560)</f>
        <v>27.740000000000002</v>
      </c>
      <c r="H561" s="55">
        <f>SUM(H532:H560)</f>
        <v>22.650000000000002</v>
      </c>
      <c r="I561" s="55">
        <f>SUM(I532:I560)</f>
        <v>105.36999999999999</v>
      </c>
      <c r="J561" s="55">
        <f>SUM(J532:J560)</f>
        <v>744.7</v>
      </c>
    </row>
    <row r="562" spans="1:216" ht="13.5" customHeight="1" x14ac:dyDescent="0.25">
      <c r="A562" s="68"/>
      <c r="B562" s="68" t="s">
        <v>175</v>
      </c>
      <c r="C562" s="68"/>
      <c r="D562" s="68"/>
      <c r="E562" s="68"/>
      <c r="F562" s="44"/>
      <c r="G562" s="73"/>
      <c r="H562" s="73"/>
      <c r="I562" s="73"/>
      <c r="J562" s="73"/>
    </row>
    <row r="563" spans="1:216" ht="13.5" customHeight="1" x14ac:dyDescent="0.25">
      <c r="A563" s="68"/>
      <c r="B563" s="44" t="s">
        <v>69</v>
      </c>
      <c r="C563" s="44">
        <v>50</v>
      </c>
      <c r="D563" s="44" t="s">
        <v>69</v>
      </c>
      <c r="E563" s="68"/>
      <c r="F563" s="44">
        <v>50</v>
      </c>
      <c r="G563" s="73">
        <v>1.7</v>
      </c>
      <c r="H563" s="73">
        <v>2.9</v>
      </c>
      <c r="I563" s="73">
        <v>27.2</v>
      </c>
      <c r="J563" s="73">
        <v>138</v>
      </c>
    </row>
    <row r="564" spans="1:216" ht="13.5" customHeight="1" x14ac:dyDescent="0.25">
      <c r="A564" s="68"/>
      <c r="B564" s="44" t="s">
        <v>72</v>
      </c>
      <c r="C564" s="44">
        <v>200</v>
      </c>
      <c r="D564" s="44" t="s">
        <v>72</v>
      </c>
      <c r="E564" s="68"/>
      <c r="F564" s="44">
        <v>200</v>
      </c>
      <c r="G564" s="73">
        <v>3.8</v>
      </c>
      <c r="H564" s="73">
        <v>5</v>
      </c>
      <c r="I564" s="73">
        <v>8</v>
      </c>
      <c r="J564" s="73">
        <v>100</v>
      </c>
    </row>
    <row r="565" spans="1:216" ht="13.5" customHeight="1" x14ac:dyDescent="0.3">
      <c r="A565" s="68"/>
      <c r="B565" s="44"/>
      <c r="C565" s="44"/>
      <c r="D565" s="68"/>
      <c r="E565" s="68"/>
      <c r="F565" s="68"/>
      <c r="G565" s="55">
        <f>G564+G563</f>
        <v>5.5</v>
      </c>
      <c r="H565" s="55">
        <f>H564+H563</f>
        <v>7.9</v>
      </c>
      <c r="I565" s="55">
        <f>I564+I563</f>
        <v>35.200000000000003</v>
      </c>
      <c r="J565" s="55">
        <f>J564+J563</f>
        <v>238</v>
      </c>
    </row>
    <row r="566" spans="1:216" ht="13.5" customHeight="1" x14ac:dyDescent="0.3">
      <c r="A566" s="197" t="s">
        <v>179</v>
      </c>
      <c r="B566" s="198"/>
      <c r="C566" s="199"/>
      <c r="D566" s="98"/>
      <c r="E566" s="98"/>
      <c r="F566" s="98"/>
      <c r="G566" s="55">
        <f>G561+G565+G531</f>
        <v>68.610000000000014</v>
      </c>
      <c r="H566" s="55">
        <f>H561+H565+H531</f>
        <v>73.88</v>
      </c>
      <c r="I566" s="55">
        <f>I561+I565+I531</f>
        <v>251.15</v>
      </c>
      <c r="J566" s="55">
        <f>J561+J565+J531</f>
        <v>1977.1000000000001</v>
      </c>
    </row>
    <row r="567" spans="1:216" ht="13.5" customHeight="1" x14ac:dyDescent="0.3">
      <c r="A567" s="200" t="s">
        <v>311</v>
      </c>
      <c r="B567" s="201"/>
      <c r="C567" s="201"/>
      <c r="D567" s="202"/>
      <c r="E567" s="68"/>
      <c r="F567" s="68"/>
      <c r="G567" s="73"/>
      <c r="H567" s="73"/>
      <c r="I567" s="73"/>
      <c r="J567" s="73"/>
    </row>
    <row r="568" spans="1:216" ht="13.5" customHeight="1" x14ac:dyDescent="0.25">
      <c r="A568" s="197" t="s">
        <v>181</v>
      </c>
      <c r="B568" s="198"/>
      <c r="C568" s="199"/>
      <c r="D568" s="44"/>
      <c r="E568" s="44"/>
      <c r="F568" s="44"/>
      <c r="G568" s="45"/>
      <c r="H568" s="45"/>
      <c r="I568" s="45"/>
      <c r="J568" s="45"/>
    </row>
    <row r="569" spans="1:216" s="37" customFormat="1" ht="15" customHeight="1" x14ac:dyDescent="0.25">
      <c r="A569" s="44">
        <v>173</v>
      </c>
      <c r="B569" s="44" t="s">
        <v>132</v>
      </c>
      <c r="C569" s="44">
        <v>250</v>
      </c>
      <c r="D569" s="44" t="s">
        <v>133</v>
      </c>
      <c r="E569" s="44">
        <v>125</v>
      </c>
      <c r="F569" s="44">
        <v>125</v>
      </c>
      <c r="G569" s="45">
        <v>9.75</v>
      </c>
      <c r="H569" s="45">
        <v>11.82</v>
      </c>
      <c r="I569" s="45">
        <v>44.75</v>
      </c>
      <c r="J569" s="45">
        <v>353.7</v>
      </c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  <c r="GT569"/>
      <c r="GU569"/>
      <c r="GV569"/>
      <c r="GW569"/>
      <c r="GX569"/>
      <c r="GY569"/>
      <c r="GZ569"/>
      <c r="HA569"/>
      <c r="HB569"/>
      <c r="HC569"/>
      <c r="HD569"/>
      <c r="HE569"/>
      <c r="HF569"/>
      <c r="HG569"/>
      <c r="HH569"/>
    </row>
    <row r="570" spans="1:216" s="37" customFormat="1" ht="24.75" customHeight="1" x14ac:dyDescent="0.25">
      <c r="A570" s="46" t="s">
        <v>134</v>
      </c>
      <c r="B570" s="44"/>
      <c r="C570" s="44"/>
      <c r="D570" s="46" t="s">
        <v>135</v>
      </c>
      <c r="E570" s="44" t="s">
        <v>136</v>
      </c>
      <c r="F570" s="44" t="s">
        <v>136</v>
      </c>
      <c r="G570" s="47"/>
      <c r="H570" s="47"/>
      <c r="I570" s="47"/>
      <c r="J570" s="47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  <c r="HH570"/>
    </row>
    <row r="571" spans="1:216" s="37" customFormat="1" ht="15" customHeight="1" x14ac:dyDescent="0.25">
      <c r="A571" s="44"/>
      <c r="B571" s="44"/>
      <c r="C571" s="44"/>
      <c r="D571" s="44" t="s">
        <v>137</v>
      </c>
      <c r="E571" s="44">
        <v>5</v>
      </c>
      <c r="F571" s="44">
        <v>5</v>
      </c>
      <c r="G571" s="47"/>
      <c r="H571" s="47"/>
      <c r="I571" s="47"/>
      <c r="J571" s="47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  <c r="GN571"/>
      <c r="GO571"/>
      <c r="GP571"/>
      <c r="GQ571"/>
      <c r="GR571"/>
      <c r="GS571"/>
      <c r="GT571"/>
      <c r="GU571"/>
      <c r="GV571"/>
      <c r="GW571"/>
      <c r="GX571"/>
      <c r="GY571"/>
      <c r="GZ571"/>
      <c r="HA571"/>
      <c r="HB571"/>
      <c r="HC571"/>
      <c r="HD571"/>
      <c r="HE571"/>
      <c r="HF571"/>
      <c r="HG571"/>
      <c r="HH571"/>
    </row>
    <row r="572" spans="1:216" s="37" customFormat="1" ht="14.25" customHeight="1" x14ac:dyDescent="0.25">
      <c r="A572" s="44"/>
      <c r="B572" s="44"/>
      <c r="C572" s="44"/>
      <c r="D572" s="44" t="s">
        <v>138</v>
      </c>
      <c r="E572" s="44">
        <v>60</v>
      </c>
      <c r="F572" s="44">
        <v>60</v>
      </c>
      <c r="G572" s="47"/>
      <c r="H572" s="47"/>
      <c r="I572" s="47"/>
      <c r="J572" s="47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  <c r="GN572"/>
      <c r="GO572"/>
      <c r="GP572"/>
      <c r="GQ572"/>
      <c r="GR572"/>
      <c r="GS572"/>
      <c r="GT572"/>
      <c r="GU572"/>
      <c r="GV572"/>
      <c r="GW572"/>
      <c r="GX572"/>
      <c r="GY572"/>
      <c r="GZ572"/>
      <c r="HA572"/>
      <c r="HB572"/>
      <c r="HC572"/>
      <c r="HD572"/>
      <c r="HE572"/>
      <c r="HF572"/>
      <c r="HG572"/>
      <c r="HH572"/>
    </row>
    <row r="573" spans="1:216" s="37" customFormat="1" ht="14.25" customHeight="1" x14ac:dyDescent="0.25">
      <c r="A573" s="44"/>
      <c r="B573" s="44"/>
      <c r="C573" s="44"/>
      <c r="D573" s="44" t="s">
        <v>139</v>
      </c>
      <c r="E573" s="44">
        <v>6</v>
      </c>
      <c r="F573" s="44">
        <v>6</v>
      </c>
      <c r="G573" s="47"/>
      <c r="H573" s="47"/>
      <c r="I573" s="47"/>
      <c r="J573" s="47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  <c r="GN573"/>
      <c r="GO573"/>
      <c r="GP573"/>
      <c r="GQ573"/>
      <c r="GR573"/>
      <c r="GS573"/>
      <c r="GT573"/>
      <c r="GU573"/>
      <c r="GV573"/>
      <c r="GW573"/>
      <c r="GX573"/>
      <c r="GY573"/>
      <c r="GZ573"/>
      <c r="HA573"/>
      <c r="HB573"/>
      <c r="HC573"/>
      <c r="HD573"/>
      <c r="HE573"/>
      <c r="HF573"/>
      <c r="HG573"/>
      <c r="HH573"/>
    </row>
    <row r="574" spans="1:216" ht="13.5" customHeight="1" x14ac:dyDescent="0.25">
      <c r="A574" s="62">
        <v>7</v>
      </c>
      <c r="B574" s="44" t="s">
        <v>61</v>
      </c>
      <c r="C574" s="44" t="s">
        <v>342</v>
      </c>
      <c r="D574" s="44" t="s">
        <v>7</v>
      </c>
      <c r="E574" s="44">
        <v>40</v>
      </c>
      <c r="F574" s="44">
        <v>40</v>
      </c>
      <c r="G574" s="45">
        <v>5.58</v>
      </c>
      <c r="H574" s="45">
        <v>8.32</v>
      </c>
      <c r="I574" s="45">
        <v>14.84</v>
      </c>
      <c r="J574" s="45">
        <v>157</v>
      </c>
    </row>
    <row r="575" spans="1:216" ht="13.5" customHeight="1" x14ac:dyDescent="0.25">
      <c r="A575" s="99"/>
      <c r="B575" s="44"/>
      <c r="C575" s="44"/>
      <c r="D575" s="44" t="s">
        <v>194</v>
      </c>
      <c r="E575" s="44">
        <v>21</v>
      </c>
      <c r="F575" s="44">
        <v>20</v>
      </c>
      <c r="G575" s="73"/>
      <c r="H575" s="73"/>
      <c r="I575" s="73"/>
      <c r="J575" s="73"/>
    </row>
    <row r="576" spans="1:216" ht="13.5" customHeight="1" x14ac:dyDescent="0.25">
      <c r="A576" s="99"/>
      <c r="B576" s="44"/>
      <c r="C576" s="44"/>
      <c r="D576" s="44" t="s">
        <v>111</v>
      </c>
      <c r="E576" s="44">
        <v>10</v>
      </c>
      <c r="F576" s="44">
        <v>10</v>
      </c>
      <c r="G576" s="73"/>
      <c r="H576" s="73"/>
      <c r="I576" s="73"/>
      <c r="J576" s="73"/>
    </row>
    <row r="577" spans="1:10" ht="13.5" customHeight="1" x14ac:dyDescent="0.25">
      <c r="A577" s="65">
        <v>496</v>
      </c>
      <c r="B577" s="65" t="s">
        <v>0</v>
      </c>
      <c r="C577" s="65">
        <v>200</v>
      </c>
      <c r="D577" s="65" t="s">
        <v>246</v>
      </c>
      <c r="E577" s="65">
        <v>2.5</v>
      </c>
      <c r="F577" s="65">
        <v>2.5</v>
      </c>
      <c r="G577" s="64">
        <v>3.6</v>
      </c>
      <c r="H577" s="64">
        <v>3.3</v>
      </c>
      <c r="I577" s="64">
        <v>25</v>
      </c>
      <c r="J577" s="64">
        <v>144</v>
      </c>
    </row>
    <row r="578" spans="1:10" ht="13.5" customHeight="1" x14ac:dyDescent="0.25">
      <c r="A578" s="65"/>
      <c r="B578" s="65"/>
      <c r="C578" s="65"/>
      <c r="D578" s="65" t="s">
        <v>133</v>
      </c>
      <c r="E578" s="65">
        <v>100</v>
      </c>
      <c r="F578" s="65">
        <v>100</v>
      </c>
      <c r="G578" s="64"/>
      <c r="H578" s="64"/>
      <c r="I578" s="64"/>
      <c r="J578" s="64"/>
    </row>
    <row r="579" spans="1:10" ht="13.5" customHeight="1" x14ac:dyDescent="0.25">
      <c r="A579" s="65"/>
      <c r="B579" s="65"/>
      <c r="C579" s="65"/>
      <c r="D579" s="65" t="s">
        <v>139</v>
      </c>
      <c r="E579" s="65">
        <v>20</v>
      </c>
      <c r="F579" s="65">
        <v>20</v>
      </c>
      <c r="G579" s="64"/>
      <c r="H579" s="64"/>
      <c r="I579" s="64"/>
      <c r="J579" s="64"/>
    </row>
    <row r="580" spans="1:10" ht="13.5" customHeight="1" x14ac:dyDescent="0.25">
      <c r="A580" s="53">
        <v>482</v>
      </c>
      <c r="B580" s="44" t="s">
        <v>12</v>
      </c>
      <c r="C580" s="44">
        <v>100</v>
      </c>
      <c r="D580" s="44" t="s">
        <v>146</v>
      </c>
      <c r="E580" s="44">
        <v>104</v>
      </c>
      <c r="F580" s="54">
        <v>92</v>
      </c>
      <c r="G580" s="45">
        <v>0.3</v>
      </c>
      <c r="H580" s="45">
        <v>0.3</v>
      </c>
      <c r="I580" s="45">
        <v>14.8</v>
      </c>
      <c r="J580" s="45">
        <v>63</v>
      </c>
    </row>
    <row r="581" spans="1:10" ht="13.5" customHeight="1" x14ac:dyDescent="0.25">
      <c r="A581" s="53"/>
      <c r="B581" s="44"/>
      <c r="C581" s="44"/>
      <c r="D581" s="44" t="s">
        <v>139</v>
      </c>
      <c r="E581" s="44">
        <v>10</v>
      </c>
      <c r="F581" s="54">
        <v>10</v>
      </c>
      <c r="G581" s="45"/>
      <c r="H581" s="45"/>
      <c r="I581" s="45"/>
      <c r="J581" s="45"/>
    </row>
    <row r="582" spans="1:10" ht="13.5" customHeight="1" x14ac:dyDescent="0.25">
      <c r="A582" s="197" t="s">
        <v>147</v>
      </c>
      <c r="B582" s="198"/>
      <c r="C582" s="199"/>
      <c r="D582" s="44"/>
      <c r="E582" s="44"/>
      <c r="F582" s="54"/>
      <c r="G582" s="45">
        <f>SUM(G569:G581)</f>
        <v>19.23</v>
      </c>
      <c r="H582" s="45">
        <f>SUM(H569:H581)</f>
        <v>23.740000000000002</v>
      </c>
      <c r="I582" s="45">
        <f>SUM(I569:I581)</f>
        <v>99.39</v>
      </c>
      <c r="J582" s="45">
        <f>SUM(J569:J581)</f>
        <v>717.7</v>
      </c>
    </row>
    <row r="583" spans="1:10" ht="13.5" customHeight="1" x14ac:dyDescent="0.25">
      <c r="A583" s="197" t="s">
        <v>195</v>
      </c>
      <c r="B583" s="198"/>
      <c r="C583" s="199"/>
      <c r="D583" s="44"/>
      <c r="E583" s="44"/>
      <c r="F583" s="44"/>
      <c r="G583" s="45"/>
      <c r="H583" s="45"/>
      <c r="I583" s="45"/>
      <c r="J583" s="45"/>
    </row>
    <row r="584" spans="1:10" ht="13.5" customHeight="1" x14ac:dyDescent="0.25">
      <c r="A584" s="44">
        <v>17</v>
      </c>
      <c r="B584" s="108" t="s">
        <v>263</v>
      </c>
      <c r="C584" s="44">
        <v>80</v>
      </c>
      <c r="D584" s="44" t="s">
        <v>264</v>
      </c>
      <c r="E584" s="44">
        <v>91</v>
      </c>
      <c r="F584" s="44">
        <v>73</v>
      </c>
      <c r="G584" s="45">
        <v>0.56000000000000005</v>
      </c>
      <c r="H584" s="45">
        <v>8.08</v>
      </c>
      <c r="I584" s="45">
        <v>1.6</v>
      </c>
      <c r="J584" s="45">
        <v>81.599999999999994</v>
      </c>
    </row>
    <row r="585" spans="1:10" ht="13.5" customHeight="1" x14ac:dyDescent="0.25">
      <c r="A585" s="44"/>
      <c r="B585" s="44"/>
      <c r="C585" s="44"/>
      <c r="D585" s="44" t="s">
        <v>151</v>
      </c>
      <c r="E585" s="44">
        <v>10</v>
      </c>
      <c r="F585" s="44">
        <v>10</v>
      </c>
      <c r="G585" s="45"/>
      <c r="H585" s="45"/>
      <c r="I585" s="45"/>
      <c r="J585" s="45"/>
    </row>
    <row r="586" spans="1:10" x14ac:dyDescent="0.25">
      <c r="A586" s="44">
        <v>99</v>
      </c>
      <c r="B586" s="83" t="s">
        <v>84</v>
      </c>
      <c r="C586" s="44">
        <v>250</v>
      </c>
      <c r="D586" s="131" t="s">
        <v>317</v>
      </c>
      <c r="E586" s="46">
        <v>25</v>
      </c>
      <c r="F586" s="46">
        <v>20</v>
      </c>
      <c r="G586" s="133">
        <v>1.58</v>
      </c>
      <c r="H586" s="45">
        <v>4.9800000000000004</v>
      </c>
      <c r="I586" s="45">
        <v>9.14</v>
      </c>
      <c r="J586" s="45">
        <v>95.25</v>
      </c>
    </row>
    <row r="587" spans="1:10" x14ac:dyDescent="0.25">
      <c r="A587" s="83"/>
      <c r="B587" s="83"/>
      <c r="C587" s="44"/>
      <c r="D587" s="131" t="s">
        <v>319</v>
      </c>
      <c r="E587" s="132">
        <v>67</v>
      </c>
      <c r="F587" s="132">
        <v>50</v>
      </c>
      <c r="G587" s="125"/>
      <c r="H587" s="41"/>
      <c r="I587" s="41"/>
      <c r="J587" s="82"/>
    </row>
    <row r="588" spans="1:10" x14ac:dyDescent="0.25">
      <c r="A588" s="83"/>
      <c r="B588" s="83"/>
      <c r="C588" s="44"/>
      <c r="D588" s="131" t="s">
        <v>267</v>
      </c>
      <c r="E588" s="132">
        <v>13</v>
      </c>
      <c r="F588" s="132">
        <v>10</v>
      </c>
      <c r="G588" s="125"/>
      <c r="H588" s="41"/>
      <c r="I588" s="41"/>
      <c r="J588" s="82"/>
    </row>
    <row r="589" spans="1:10" x14ac:dyDescent="0.25">
      <c r="A589" s="83"/>
      <c r="B589" s="83"/>
      <c r="C589" s="44"/>
      <c r="D589" s="131" t="s">
        <v>237</v>
      </c>
      <c r="E589" s="46">
        <v>12</v>
      </c>
      <c r="F589" s="46">
        <v>10</v>
      </c>
      <c r="G589" s="125"/>
      <c r="H589" s="41"/>
      <c r="I589" s="41"/>
      <c r="J589" s="82"/>
    </row>
    <row r="590" spans="1:10" ht="15" customHeight="1" x14ac:dyDescent="0.25">
      <c r="A590" s="83"/>
      <c r="B590" s="83"/>
      <c r="C590" s="44"/>
      <c r="D590" s="131" t="s">
        <v>320</v>
      </c>
      <c r="E590" s="46">
        <v>12</v>
      </c>
      <c r="F590" s="46">
        <v>8</v>
      </c>
      <c r="G590" s="125"/>
      <c r="H590" s="41"/>
      <c r="I590" s="41"/>
      <c r="J590" s="82"/>
    </row>
    <row r="591" spans="1:10" x14ac:dyDescent="0.25">
      <c r="A591" s="83"/>
      <c r="B591" s="83"/>
      <c r="C591" s="44"/>
      <c r="D591" s="131" t="s">
        <v>245</v>
      </c>
      <c r="E591" s="46">
        <v>5</v>
      </c>
      <c r="F591" s="46">
        <v>5</v>
      </c>
      <c r="G591" s="125"/>
      <c r="H591" s="41"/>
      <c r="I591" s="41"/>
      <c r="J591" s="82"/>
    </row>
    <row r="592" spans="1:10" x14ac:dyDescent="0.25">
      <c r="A592" s="83"/>
      <c r="B592" s="83"/>
      <c r="C592" s="44"/>
      <c r="D592" s="131" t="s">
        <v>321</v>
      </c>
      <c r="E592" s="46">
        <v>190</v>
      </c>
      <c r="F592" s="46">
        <v>190</v>
      </c>
      <c r="G592" s="125"/>
      <c r="H592" s="41"/>
      <c r="I592" s="41"/>
      <c r="J592" s="82"/>
    </row>
    <row r="593" spans="1:216" ht="13.5" customHeight="1" x14ac:dyDescent="0.25">
      <c r="A593" s="44">
        <v>367</v>
      </c>
      <c r="B593" s="44" t="s">
        <v>312</v>
      </c>
      <c r="C593" s="44" t="s">
        <v>185</v>
      </c>
      <c r="D593" s="44" t="s">
        <v>219</v>
      </c>
      <c r="E593" s="44">
        <v>107.8</v>
      </c>
      <c r="F593" s="44">
        <v>79</v>
      </c>
      <c r="G593" s="45">
        <v>20.6</v>
      </c>
      <c r="H593" s="45">
        <v>19.600000000000001</v>
      </c>
      <c r="I593" s="45">
        <v>4.2</v>
      </c>
      <c r="J593" s="45">
        <v>297</v>
      </c>
    </row>
    <row r="594" spans="1:216" ht="13.5" customHeight="1" x14ac:dyDescent="0.25">
      <c r="A594" s="44"/>
      <c r="B594" s="44"/>
      <c r="C594" s="44"/>
      <c r="D594" s="44" t="s">
        <v>151</v>
      </c>
      <c r="E594" s="44">
        <v>6.5</v>
      </c>
      <c r="F594" s="44">
        <v>6.5</v>
      </c>
      <c r="G594" s="73"/>
      <c r="H594" s="73"/>
      <c r="I594" s="73"/>
      <c r="J594" s="73"/>
    </row>
    <row r="595" spans="1:216" ht="13.5" customHeight="1" x14ac:dyDescent="0.25">
      <c r="A595" s="44"/>
      <c r="B595" s="44"/>
      <c r="C595" s="44"/>
      <c r="D595" s="44" t="s">
        <v>187</v>
      </c>
      <c r="E595" s="44">
        <v>3.7</v>
      </c>
      <c r="F595" s="44">
        <v>3.7</v>
      </c>
      <c r="G595" s="73"/>
      <c r="H595" s="73"/>
      <c r="I595" s="73"/>
      <c r="J595" s="73"/>
    </row>
    <row r="596" spans="1:216" ht="13.5" customHeight="1" x14ac:dyDescent="0.25">
      <c r="A596" s="44"/>
      <c r="B596" s="44"/>
      <c r="C596" s="44"/>
      <c r="D596" s="44" t="s">
        <v>155</v>
      </c>
      <c r="E596" s="44">
        <v>17</v>
      </c>
      <c r="F596" s="44">
        <v>14</v>
      </c>
      <c r="G596" s="73"/>
      <c r="H596" s="73"/>
      <c r="I596" s="73"/>
      <c r="J596" s="73"/>
    </row>
    <row r="597" spans="1:216" ht="13.5" customHeight="1" x14ac:dyDescent="0.25">
      <c r="A597" s="44"/>
      <c r="B597" s="44"/>
      <c r="C597" s="44"/>
      <c r="D597" s="44" t="s">
        <v>290</v>
      </c>
      <c r="E597" s="44">
        <v>11</v>
      </c>
      <c r="F597" s="44">
        <v>11</v>
      </c>
      <c r="G597" s="73"/>
      <c r="H597" s="73"/>
      <c r="I597" s="73"/>
      <c r="J597" s="73"/>
    </row>
    <row r="598" spans="1:216" s="37" customFormat="1" x14ac:dyDescent="0.25">
      <c r="A598" s="44">
        <v>291</v>
      </c>
      <c r="B598" s="44" t="s">
        <v>167</v>
      </c>
      <c r="C598" s="44">
        <v>150</v>
      </c>
      <c r="D598" s="44" t="s">
        <v>168</v>
      </c>
      <c r="E598" s="44">
        <v>51</v>
      </c>
      <c r="F598" s="44">
        <v>51</v>
      </c>
      <c r="G598" s="64">
        <v>0.5</v>
      </c>
      <c r="H598" s="64">
        <v>0.2</v>
      </c>
      <c r="I598" s="64">
        <v>23.08</v>
      </c>
      <c r="J598" s="64">
        <v>96</v>
      </c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  <c r="GN598"/>
      <c r="GO598"/>
      <c r="GP598"/>
      <c r="GQ598"/>
      <c r="GR598"/>
      <c r="GS598"/>
      <c r="GT598"/>
      <c r="GU598"/>
      <c r="GV598"/>
      <c r="GW598"/>
      <c r="GX598"/>
      <c r="GY598"/>
      <c r="GZ598"/>
      <c r="HA598"/>
      <c r="HB598"/>
      <c r="HC598"/>
      <c r="HD598"/>
      <c r="HE598"/>
      <c r="HF598"/>
      <c r="HG598"/>
      <c r="HH598"/>
    </row>
    <row r="599" spans="1:216" s="37" customFormat="1" x14ac:dyDescent="0.25">
      <c r="A599" s="44"/>
      <c r="B599" s="44"/>
      <c r="C599" s="44"/>
      <c r="D599" s="44" t="s">
        <v>8</v>
      </c>
      <c r="E599" s="44">
        <v>7</v>
      </c>
      <c r="F599" s="44">
        <v>7</v>
      </c>
      <c r="G599" s="45"/>
      <c r="H599" s="45"/>
      <c r="I599" s="45"/>
      <c r="J599" s="45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  <c r="GN599"/>
      <c r="GO599"/>
      <c r="GP599"/>
      <c r="GQ599"/>
      <c r="GR599"/>
      <c r="GS599"/>
      <c r="GT599"/>
      <c r="GU599"/>
      <c r="GV599"/>
      <c r="GW599"/>
      <c r="GX599"/>
      <c r="GY599"/>
      <c r="GZ599"/>
      <c r="HA599"/>
      <c r="HB599"/>
      <c r="HC599"/>
      <c r="HD599"/>
      <c r="HE599"/>
      <c r="HF599"/>
      <c r="HG599"/>
      <c r="HH599"/>
    </row>
    <row r="600" spans="1:216" ht="13.5" customHeight="1" x14ac:dyDescent="0.25">
      <c r="A600" s="65">
        <v>505</v>
      </c>
      <c r="B600" s="65" t="s">
        <v>2</v>
      </c>
      <c r="C600" s="65">
        <v>200</v>
      </c>
      <c r="D600" s="65" t="s">
        <v>238</v>
      </c>
      <c r="E600" s="65">
        <v>25</v>
      </c>
      <c r="F600" s="65">
        <v>24</v>
      </c>
      <c r="G600" s="64">
        <v>0.2</v>
      </c>
      <c r="H600" s="64">
        <v>0.1</v>
      </c>
      <c r="I600" s="64">
        <v>21.5</v>
      </c>
      <c r="J600" s="64">
        <v>87</v>
      </c>
    </row>
    <row r="601" spans="1:216" ht="13.5" customHeight="1" x14ac:dyDescent="0.25">
      <c r="A601" s="65"/>
      <c r="B601" s="65"/>
      <c r="C601" s="65"/>
      <c r="D601" s="65" t="s">
        <v>138</v>
      </c>
      <c r="E601" s="65">
        <v>180</v>
      </c>
      <c r="F601" s="65">
        <v>180</v>
      </c>
      <c r="G601" s="64"/>
      <c r="H601" s="64"/>
      <c r="I601" s="64"/>
      <c r="J601" s="64"/>
    </row>
    <row r="602" spans="1:216" ht="13.5" customHeight="1" x14ac:dyDescent="0.25">
      <c r="A602" s="65"/>
      <c r="B602" s="66"/>
      <c r="C602" s="65"/>
      <c r="D602" s="65" t="s">
        <v>139</v>
      </c>
      <c r="E602" s="65">
        <v>15</v>
      </c>
      <c r="F602" s="65">
        <v>15</v>
      </c>
      <c r="G602" s="51"/>
      <c r="H602" s="51"/>
      <c r="I602" s="51"/>
      <c r="J602" s="51"/>
    </row>
    <row r="603" spans="1:216" ht="13.5" customHeight="1" x14ac:dyDescent="0.25">
      <c r="A603" s="65"/>
      <c r="B603" s="66"/>
      <c r="C603" s="65"/>
      <c r="D603" s="65" t="s">
        <v>239</v>
      </c>
      <c r="E603" s="65">
        <v>6</v>
      </c>
      <c r="F603" s="65">
        <v>6</v>
      </c>
      <c r="G603" s="51"/>
      <c r="H603" s="51"/>
      <c r="I603" s="51"/>
      <c r="J603" s="51"/>
    </row>
    <row r="604" spans="1:216" x14ac:dyDescent="0.25">
      <c r="A604" s="44">
        <v>108</v>
      </c>
      <c r="B604" s="44" t="s">
        <v>143</v>
      </c>
      <c r="C604" s="44">
        <v>50</v>
      </c>
      <c r="D604" s="44" t="s">
        <v>144</v>
      </c>
      <c r="E604" s="44">
        <v>50</v>
      </c>
      <c r="F604" s="44">
        <v>50</v>
      </c>
      <c r="G604" s="45">
        <v>3.8</v>
      </c>
      <c r="H604" s="45">
        <v>0.4</v>
      </c>
      <c r="I604" s="45">
        <v>24.6</v>
      </c>
      <c r="J604" s="45">
        <v>117.5</v>
      </c>
    </row>
    <row r="605" spans="1:216" x14ac:dyDescent="0.25">
      <c r="A605" s="44">
        <v>109</v>
      </c>
      <c r="B605" s="44" t="s">
        <v>172</v>
      </c>
      <c r="C605" s="44">
        <v>50</v>
      </c>
      <c r="D605" s="44" t="s">
        <v>173</v>
      </c>
      <c r="E605" s="44">
        <v>50</v>
      </c>
      <c r="F605" s="44">
        <v>50</v>
      </c>
      <c r="G605" s="45">
        <v>3.3</v>
      </c>
      <c r="H605" s="45">
        <v>0.6</v>
      </c>
      <c r="I605" s="45">
        <v>16.7</v>
      </c>
      <c r="J605" s="45">
        <v>87</v>
      </c>
    </row>
    <row r="606" spans="1:216" ht="13.8" x14ac:dyDescent="0.3">
      <c r="A606" s="197" t="s">
        <v>174</v>
      </c>
      <c r="B606" s="198"/>
      <c r="C606" s="199"/>
      <c r="D606" s="109"/>
      <c r="E606" s="109"/>
      <c r="F606" s="69"/>
      <c r="G606" s="55">
        <f>SUM(G584:G605)</f>
        <v>30.540000000000003</v>
      </c>
      <c r="H606" s="55">
        <v>36.83</v>
      </c>
      <c r="I606" s="55">
        <v>113.22</v>
      </c>
      <c r="J606" s="55">
        <f>SUM(J583:J605)</f>
        <v>861.35</v>
      </c>
    </row>
    <row r="607" spans="1:216" x14ac:dyDescent="0.25">
      <c r="A607" s="197" t="s">
        <v>175</v>
      </c>
      <c r="B607" s="198"/>
      <c r="C607" s="199"/>
      <c r="D607" s="44"/>
      <c r="E607" s="44"/>
      <c r="F607" s="44"/>
      <c r="G607" s="73"/>
      <c r="H607" s="73"/>
      <c r="I607" s="73"/>
      <c r="J607" s="73"/>
    </row>
    <row r="608" spans="1:216" x14ac:dyDescent="0.25">
      <c r="A608" s="68"/>
      <c r="B608" s="44" t="s">
        <v>70</v>
      </c>
      <c r="C608" s="44">
        <v>50</v>
      </c>
      <c r="D608" s="44" t="s">
        <v>70</v>
      </c>
      <c r="E608" s="54">
        <v>50</v>
      </c>
      <c r="F608" s="54">
        <v>50</v>
      </c>
      <c r="G608" s="73">
        <v>1.7</v>
      </c>
      <c r="H608" s="73">
        <v>2.9</v>
      </c>
      <c r="I608" s="73">
        <v>27.2</v>
      </c>
      <c r="J608" s="73">
        <v>138</v>
      </c>
    </row>
    <row r="609" spans="1:10" x14ac:dyDescent="0.25">
      <c r="A609" s="68"/>
      <c r="B609" s="44" t="s">
        <v>73</v>
      </c>
      <c r="C609" s="44">
        <v>200</v>
      </c>
      <c r="D609" s="44" t="s">
        <v>73</v>
      </c>
      <c r="E609" s="44">
        <v>200</v>
      </c>
      <c r="F609" s="44">
        <v>200</v>
      </c>
      <c r="G609" s="73">
        <v>5.8</v>
      </c>
      <c r="H609" s="73">
        <v>5</v>
      </c>
      <c r="I609" s="73">
        <v>9.6</v>
      </c>
      <c r="J609" s="73">
        <v>106</v>
      </c>
    </row>
    <row r="610" spans="1:10" ht="13.8" x14ac:dyDescent="0.3">
      <c r="A610" s="197" t="s">
        <v>313</v>
      </c>
      <c r="B610" s="198"/>
      <c r="C610" s="199"/>
      <c r="D610" s="68"/>
      <c r="E610" s="68"/>
      <c r="F610" s="68"/>
      <c r="G610" s="55">
        <f>SUM(G608:G609)</f>
        <v>7.5</v>
      </c>
      <c r="H610" s="55">
        <f>SUM(H608:H609)</f>
        <v>7.9</v>
      </c>
      <c r="I610" s="55">
        <f>SUM(I608:I609)</f>
        <v>36.799999999999997</v>
      </c>
      <c r="J610" s="55">
        <f>SUM(J608:J609)</f>
        <v>244</v>
      </c>
    </row>
    <row r="611" spans="1:10" ht="13.8" x14ac:dyDescent="0.3">
      <c r="A611" s="197" t="s">
        <v>179</v>
      </c>
      <c r="B611" s="198"/>
      <c r="C611" s="199"/>
      <c r="D611" s="109"/>
      <c r="E611" s="109"/>
      <c r="F611" s="69"/>
      <c r="G611" s="55">
        <f>G582+G606+G610</f>
        <v>57.27</v>
      </c>
      <c r="H611" s="55">
        <f>H582+H606+H610</f>
        <v>68.47</v>
      </c>
      <c r="I611" s="55">
        <f>I582+I606+I610</f>
        <v>249.41000000000003</v>
      </c>
      <c r="J611" s="55">
        <f>J582+J606+J610</f>
        <v>1823.0500000000002</v>
      </c>
    </row>
    <row r="612" spans="1:10" x14ac:dyDescent="0.25">
      <c r="A612" s="121"/>
      <c r="B612" s="121"/>
      <c r="C612" s="121"/>
      <c r="D612" s="121"/>
      <c r="E612" s="121"/>
      <c r="F612" s="121"/>
      <c r="G612" s="122"/>
      <c r="H612" s="122"/>
      <c r="I612" s="122"/>
      <c r="J612" s="122"/>
    </row>
  </sheetData>
  <mergeCells count="92">
    <mergeCell ref="C51:E51"/>
    <mergeCell ref="A1:L1"/>
    <mergeCell ref="A2:L2"/>
    <mergeCell ref="A3:A4"/>
    <mergeCell ref="B3:B4"/>
    <mergeCell ref="C3:C4"/>
    <mergeCell ref="D3:D4"/>
    <mergeCell ref="E3:F3"/>
    <mergeCell ref="G3:I3"/>
    <mergeCell ref="J3:J4"/>
    <mergeCell ref="A5:F5"/>
    <mergeCell ref="A6:C6"/>
    <mergeCell ref="A21:F21"/>
    <mergeCell ref="A22:C22"/>
    <mergeCell ref="A47:F47"/>
    <mergeCell ref="A118:F118"/>
    <mergeCell ref="A53:F53"/>
    <mergeCell ref="A54:F54"/>
    <mergeCell ref="A55:C55"/>
    <mergeCell ref="A69:F69"/>
    <mergeCell ref="A70:C70"/>
    <mergeCell ref="A72:C72"/>
    <mergeCell ref="A93:F93"/>
    <mergeCell ref="D97:F97"/>
    <mergeCell ref="A98:F98"/>
    <mergeCell ref="A99:J99"/>
    <mergeCell ref="A100:C100"/>
    <mergeCell ref="A221:F221"/>
    <mergeCell ref="A119:C119"/>
    <mergeCell ref="A148:F148"/>
    <mergeCell ref="D152:F152"/>
    <mergeCell ref="A154:J154"/>
    <mergeCell ref="A156:C156"/>
    <mergeCell ref="A167:F167"/>
    <mergeCell ref="A168:C168"/>
    <mergeCell ref="A197:F197"/>
    <mergeCell ref="A202:F202"/>
    <mergeCell ref="A203:J203"/>
    <mergeCell ref="A204:C204"/>
    <mergeCell ref="A313:D313"/>
    <mergeCell ref="A222:C222"/>
    <mergeCell ref="A247:C247"/>
    <mergeCell ref="A252:C252"/>
    <mergeCell ref="A253:J253"/>
    <mergeCell ref="A254:C254"/>
    <mergeCell ref="A270:C270"/>
    <mergeCell ref="A271:B271"/>
    <mergeCell ref="A307:C307"/>
    <mergeCell ref="A308:C308"/>
    <mergeCell ref="B311:C311"/>
    <mergeCell ref="A312:C312"/>
    <mergeCell ref="A415:C415"/>
    <mergeCell ref="A314:C314"/>
    <mergeCell ref="A328:C328"/>
    <mergeCell ref="A329:C329"/>
    <mergeCell ref="A359:B359"/>
    <mergeCell ref="A363:B363"/>
    <mergeCell ref="A364:B364"/>
    <mergeCell ref="A365:F365"/>
    <mergeCell ref="A366:C366"/>
    <mergeCell ref="A388:C388"/>
    <mergeCell ref="A389:C389"/>
    <mergeCell ref="A483:C483"/>
    <mergeCell ref="A419:C419"/>
    <mergeCell ref="A420:C420"/>
    <mergeCell ref="A421:F421"/>
    <mergeCell ref="A422:C422"/>
    <mergeCell ref="A440:C440"/>
    <mergeCell ref="A441:C441"/>
    <mergeCell ref="A464:C464"/>
    <mergeCell ref="A468:B468"/>
    <mergeCell ref="A469:B469"/>
    <mergeCell ref="A471:C471"/>
    <mergeCell ref="A482:C482"/>
    <mergeCell ref="A470:D470"/>
    <mergeCell ref="A582:C582"/>
    <mergeCell ref="A507:C507"/>
    <mergeCell ref="A511:C511"/>
    <mergeCell ref="A512:C512"/>
    <mergeCell ref="A513:C513"/>
    <mergeCell ref="A514:C514"/>
    <mergeCell ref="A531:C531"/>
    <mergeCell ref="A532:C532"/>
    <mergeCell ref="A561:C561"/>
    <mergeCell ref="A566:C566"/>
    <mergeCell ref="A568:C568"/>
    <mergeCell ref="A567:D567"/>
    <mergeCell ref="A583:C583"/>
    <mergeCell ref="A606:C606"/>
    <mergeCell ref="A607:C607"/>
    <mergeCell ref="A610:C610"/>
    <mergeCell ref="A611:C6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66"/>
  <sheetViews>
    <sheetView zoomScale="80" zoomScaleNormal="80" workbookViewId="0">
      <selection activeCell="L20" sqref="L20"/>
    </sheetView>
  </sheetViews>
  <sheetFormatPr defaultRowHeight="13.2" x14ac:dyDescent="0.25"/>
  <cols>
    <col min="2" max="2" width="13.6640625" customWidth="1"/>
    <col min="5" max="5" width="8.5546875" customWidth="1"/>
    <col min="10" max="10" width="8" customWidth="1"/>
    <col min="11" max="11" width="7.44140625" customWidth="1"/>
    <col min="13" max="13" width="8" customWidth="1"/>
    <col min="14" max="14" width="7.44140625" customWidth="1"/>
    <col min="15" max="15" width="6.6640625" customWidth="1"/>
  </cols>
  <sheetData>
    <row r="1" spans="1:243" ht="17.25" customHeight="1" x14ac:dyDescent="0.3">
      <c r="A1" s="144" t="s">
        <v>364</v>
      </c>
      <c r="B1" s="145"/>
      <c r="C1" s="145" t="s">
        <v>391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243" ht="13.5" customHeight="1" x14ac:dyDescent="0.25">
      <c r="A2" s="227"/>
      <c r="B2" s="227" t="s">
        <v>119</v>
      </c>
      <c r="C2" s="231" t="s">
        <v>365</v>
      </c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  <c r="O2" s="227"/>
    </row>
    <row r="3" spans="1:243" s="37" customFormat="1" ht="19.5" customHeight="1" x14ac:dyDescent="0.25">
      <c r="A3" s="227"/>
      <c r="B3" s="227"/>
      <c r="C3" s="232"/>
      <c r="D3" s="227" t="s">
        <v>123</v>
      </c>
      <c r="E3" s="227"/>
      <c r="F3" s="227"/>
      <c r="G3" s="228" t="s">
        <v>366</v>
      </c>
      <c r="H3" s="229" t="s">
        <v>367</v>
      </c>
      <c r="I3" s="229"/>
      <c r="J3" s="229"/>
      <c r="K3" s="229"/>
      <c r="L3" s="230" t="s">
        <v>368</v>
      </c>
      <c r="M3" s="230"/>
      <c r="N3" s="230"/>
      <c r="O3" s="230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37" customFormat="1" ht="29.25" customHeight="1" x14ac:dyDescent="0.25">
      <c r="A4" s="227"/>
      <c r="B4" s="227"/>
      <c r="C4" s="233"/>
      <c r="D4" s="146" t="s">
        <v>127</v>
      </c>
      <c r="E4" s="146" t="s">
        <v>128</v>
      </c>
      <c r="F4" s="146" t="s">
        <v>129</v>
      </c>
      <c r="G4" s="228"/>
      <c r="H4" s="147" t="s">
        <v>369</v>
      </c>
      <c r="I4" s="147" t="s">
        <v>370</v>
      </c>
      <c r="J4" s="147" t="s">
        <v>371</v>
      </c>
      <c r="K4" s="147" t="s">
        <v>372</v>
      </c>
      <c r="L4" s="147" t="s">
        <v>373</v>
      </c>
      <c r="M4" s="147" t="s">
        <v>374</v>
      </c>
      <c r="N4" s="147" t="s">
        <v>375</v>
      </c>
      <c r="O4" s="147" t="s">
        <v>376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37" customFormat="1" ht="17.25" customHeight="1" x14ac:dyDescent="0.3">
      <c r="A5" s="148" t="s">
        <v>377</v>
      </c>
      <c r="B5" s="148"/>
      <c r="C5" s="149"/>
      <c r="D5" s="52"/>
      <c r="E5" s="52"/>
      <c r="F5" s="52"/>
      <c r="G5" s="150"/>
      <c r="H5" s="52"/>
      <c r="I5" s="52"/>
      <c r="J5" s="52"/>
      <c r="K5" s="52"/>
      <c r="L5" s="52"/>
      <c r="M5" s="52"/>
      <c r="N5" s="52"/>
      <c r="O5" s="52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s="37" customFormat="1" ht="13.5" customHeight="1" x14ac:dyDescent="0.25">
      <c r="A6" s="52"/>
      <c r="B6" s="234" t="s">
        <v>147</v>
      </c>
      <c r="C6" s="234"/>
      <c r="D6" s="151">
        <v>26.85</v>
      </c>
      <c r="E6" s="151">
        <v>36.020000000000003</v>
      </c>
      <c r="F6" s="151">
        <v>77.78</v>
      </c>
      <c r="G6" s="151">
        <v>728.06</v>
      </c>
      <c r="H6" s="151">
        <v>0.20200000000000001</v>
      </c>
      <c r="I6" s="151">
        <v>15.579000000000001</v>
      </c>
      <c r="J6" s="151">
        <v>0.1007</v>
      </c>
      <c r="K6" s="151">
        <v>3.5790000000000002</v>
      </c>
      <c r="L6" s="151">
        <v>97.52</v>
      </c>
      <c r="M6" s="151">
        <v>214.15</v>
      </c>
      <c r="N6" s="151">
        <v>62.7</v>
      </c>
      <c r="O6" s="151">
        <v>2.17</v>
      </c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13.5" customHeight="1" x14ac:dyDescent="0.25">
      <c r="A7" s="229" t="s">
        <v>174</v>
      </c>
      <c r="B7" s="229"/>
      <c r="C7" s="229"/>
      <c r="D7" s="152">
        <v>33.72</v>
      </c>
      <c r="E7" s="152">
        <v>30.74</v>
      </c>
      <c r="F7" s="152">
        <v>110.06</v>
      </c>
      <c r="G7" s="152">
        <v>817.6</v>
      </c>
      <c r="H7" s="153">
        <v>0.33</v>
      </c>
      <c r="I7" s="154">
        <v>31</v>
      </c>
      <c r="J7" s="154">
        <v>3.5999999999999997E-2</v>
      </c>
      <c r="K7" s="154">
        <v>9.77</v>
      </c>
      <c r="L7" s="154">
        <v>120.25</v>
      </c>
      <c r="M7" s="154">
        <v>394.2</v>
      </c>
      <c r="N7" s="155">
        <v>101.3</v>
      </c>
      <c r="O7" s="155">
        <v>6.89</v>
      </c>
    </row>
    <row r="8" spans="1:243" ht="13.5" customHeight="1" x14ac:dyDescent="0.25">
      <c r="A8" s="156"/>
      <c r="B8" s="156" t="s">
        <v>378</v>
      </c>
      <c r="C8" s="156"/>
      <c r="D8" s="152">
        <v>2.7</v>
      </c>
      <c r="E8" s="152">
        <v>3.1</v>
      </c>
      <c r="F8" s="152">
        <v>27.4</v>
      </c>
      <c r="G8" s="152">
        <v>230</v>
      </c>
      <c r="H8" s="152">
        <v>0.16400000000000001</v>
      </c>
      <c r="I8" s="154">
        <v>5.6</v>
      </c>
      <c r="J8" s="154">
        <v>0.14000000000000001</v>
      </c>
      <c r="K8" s="154">
        <v>6.8</v>
      </c>
      <c r="L8" s="154">
        <v>250</v>
      </c>
      <c r="M8" s="154">
        <v>218</v>
      </c>
      <c r="N8" s="155">
        <v>35</v>
      </c>
      <c r="O8" s="155">
        <v>0.8</v>
      </c>
    </row>
    <row r="9" spans="1:243" ht="13.5" customHeight="1" x14ac:dyDescent="0.25">
      <c r="A9" s="229" t="s">
        <v>179</v>
      </c>
      <c r="B9" s="229"/>
      <c r="C9" s="229"/>
      <c r="D9" s="157">
        <f t="shared" ref="D9:O9" si="0">SUM(D6:D8)</f>
        <v>63.27</v>
      </c>
      <c r="E9" s="157">
        <f t="shared" si="0"/>
        <v>69.86</v>
      </c>
      <c r="F9" s="157">
        <f t="shared" si="0"/>
        <v>215.24</v>
      </c>
      <c r="G9" s="157">
        <f t="shared" si="0"/>
        <v>1775.6599999999999</v>
      </c>
      <c r="H9" s="157">
        <f t="shared" si="0"/>
        <v>0.69600000000000006</v>
      </c>
      <c r="I9" s="157">
        <f t="shared" si="0"/>
        <v>52.179000000000002</v>
      </c>
      <c r="J9" s="157">
        <f t="shared" si="0"/>
        <v>0.2767</v>
      </c>
      <c r="K9" s="157">
        <f t="shared" si="0"/>
        <v>20.149000000000001</v>
      </c>
      <c r="L9" s="157">
        <f t="shared" si="0"/>
        <v>467.77</v>
      </c>
      <c r="M9" s="157">
        <f t="shared" si="0"/>
        <v>826.35</v>
      </c>
      <c r="N9" s="157">
        <f t="shared" si="0"/>
        <v>199</v>
      </c>
      <c r="O9" s="157">
        <f t="shared" si="0"/>
        <v>9.86</v>
      </c>
    </row>
    <row r="10" spans="1:243" ht="13.5" customHeight="1" x14ac:dyDescent="0.3">
      <c r="A10" s="235" t="s">
        <v>379</v>
      </c>
      <c r="B10" s="235"/>
      <c r="C10" s="235"/>
      <c r="D10" s="158"/>
      <c r="E10" s="158"/>
      <c r="F10" s="158"/>
      <c r="G10" s="159"/>
      <c r="H10" s="52"/>
      <c r="I10" s="160"/>
      <c r="J10" s="160"/>
      <c r="K10" s="160"/>
      <c r="L10" s="160"/>
      <c r="M10" s="160"/>
      <c r="N10" s="160"/>
      <c r="O10" s="160"/>
    </row>
    <row r="11" spans="1:243" ht="13.5" customHeight="1" x14ac:dyDescent="0.25">
      <c r="A11" s="229" t="s">
        <v>147</v>
      </c>
      <c r="B11" s="229"/>
      <c r="C11" s="229"/>
      <c r="D11" s="151">
        <v>20.12</v>
      </c>
      <c r="E11" s="151">
        <v>16.78</v>
      </c>
      <c r="F11" s="151">
        <v>93.91</v>
      </c>
      <c r="G11" s="152">
        <v>605.5</v>
      </c>
      <c r="H11" s="152">
        <v>0.183</v>
      </c>
      <c r="I11" s="154">
        <v>2.859</v>
      </c>
      <c r="J11" s="154">
        <v>7.0999999999999994E-2</v>
      </c>
      <c r="K11" s="154">
        <v>0.94799999999999995</v>
      </c>
      <c r="L11" s="154">
        <v>327.10000000000002</v>
      </c>
      <c r="M11" s="154">
        <v>289.7</v>
      </c>
      <c r="N11" s="154">
        <v>68.2</v>
      </c>
      <c r="O11" s="161">
        <v>1.79</v>
      </c>
    </row>
    <row r="12" spans="1:243" ht="13.5" customHeight="1" x14ac:dyDescent="0.25">
      <c r="A12" s="229" t="s">
        <v>174</v>
      </c>
      <c r="B12" s="229"/>
      <c r="C12" s="229"/>
      <c r="D12" s="151">
        <v>34.340000000000003</v>
      </c>
      <c r="E12" s="151">
        <v>33.229999999999997</v>
      </c>
      <c r="F12" s="151">
        <v>88.25</v>
      </c>
      <c r="G12" s="152">
        <v>808</v>
      </c>
      <c r="H12" s="152">
        <v>0.41199999999999998</v>
      </c>
      <c r="I12" s="154">
        <v>40.74</v>
      </c>
      <c r="J12" s="154">
        <v>9.8000000000000004E-2</v>
      </c>
      <c r="K12" s="154">
        <v>50.01</v>
      </c>
      <c r="L12" s="154">
        <v>142.80000000000001</v>
      </c>
      <c r="M12" s="154">
        <v>437.8</v>
      </c>
      <c r="N12" s="154">
        <v>135.9</v>
      </c>
      <c r="O12" s="155">
        <v>7.73</v>
      </c>
    </row>
    <row r="13" spans="1:243" ht="13.5" customHeight="1" x14ac:dyDescent="0.25">
      <c r="A13" s="156"/>
      <c r="B13" s="156" t="s">
        <v>378</v>
      </c>
      <c r="C13" s="156"/>
      <c r="D13" s="151">
        <v>8.8000000000000007</v>
      </c>
      <c r="E13" s="151">
        <v>16</v>
      </c>
      <c r="F13" s="151">
        <v>42.9</v>
      </c>
      <c r="G13" s="152">
        <v>308</v>
      </c>
      <c r="H13" s="152">
        <v>0.05</v>
      </c>
      <c r="I13" s="154">
        <v>2</v>
      </c>
      <c r="J13" s="154">
        <v>0.11</v>
      </c>
      <c r="K13" s="154">
        <v>0.6</v>
      </c>
      <c r="L13" s="154">
        <v>25</v>
      </c>
      <c r="M13" s="154">
        <v>41</v>
      </c>
      <c r="N13" s="154">
        <v>9</v>
      </c>
      <c r="O13" s="155">
        <v>2.2000000000000002</v>
      </c>
    </row>
    <row r="14" spans="1:243" ht="13.5" customHeight="1" x14ac:dyDescent="0.25">
      <c r="A14" s="229" t="s">
        <v>179</v>
      </c>
      <c r="B14" s="229"/>
      <c r="C14" s="229"/>
      <c r="D14" s="151">
        <f>SUM(D11:D13)</f>
        <v>63.260000000000005</v>
      </c>
      <c r="E14" s="151">
        <f>SUM(E11:E13)</f>
        <v>66.009999999999991</v>
      </c>
      <c r="F14" s="151">
        <f>SUM(F11:F13)</f>
        <v>225.06</v>
      </c>
      <c r="G14" s="152">
        <f>SUM(G11:G13)</f>
        <v>1721.5</v>
      </c>
      <c r="H14" s="152">
        <f t="shared" ref="H14:O14" si="1">SUM(H11:H13)</f>
        <v>0.64500000000000002</v>
      </c>
      <c r="I14" s="152">
        <f t="shared" si="1"/>
        <v>45.599000000000004</v>
      </c>
      <c r="J14" s="152">
        <f t="shared" si="1"/>
        <v>0.27899999999999997</v>
      </c>
      <c r="K14" s="152">
        <f t="shared" si="1"/>
        <v>51.558</v>
      </c>
      <c r="L14" s="152">
        <f t="shared" si="1"/>
        <v>494.90000000000003</v>
      </c>
      <c r="M14" s="152">
        <f t="shared" si="1"/>
        <v>768.5</v>
      </c>
      <c r="N14" s="152">
        <f t="shared" si="1"/>
        <v>213.10000000000002</v>
      </c>
      <c r="O14" s="152">
        <f t="shared" si="1"/>
        <v>11.719999999999999</v>
      </c>
    </row>
    <row r="15" spans="1:243" ht="13.5" customHeight="1" x14ac:dyDescent="0.3">
      <c r="A15" s="238" t="s">
        <v>204</v>
      </c>
      <c r="B15" s="239"/>
      <c r="C15" s="239"/>
      <c r="D15" s="239"/>
      <c r="E15" s="239"/>
      <c r="F15" s="239"/>
      <c r="G15" s="240"/>
      <c r="H15" s="52"/>
      <c r="I15" s="162"/>
      <c r="J15" s="162"/>
      <c r="K15" s="162"/>
      <c r="L15" s="162"/>
      <c r="M15" s="162"/>
      <c r="N15" s="162"/>
      <c r="O15" s="162"/>
    </row>
    <row r="16" spans="1:243" ht="13.5" customHeight="1" x14ac:dyDescent="0.25">
      <c r="A16" s="229" t="s">
        <v>147</v>
      </c>
      <c r="B16" s="229"/>
      <c r="C16" s="229"/>
      <c r="D16" s="151">
        <v>19.809999999999999</v>
      </c>
      <c r="E16" s="151">
        <v>20.74</v>
      </c>
      <c r="F16" s="151">
        <v>75.739999999999995</v>
      </c>
      <c r="G16" s="151">
        <v>568.39</v>
      </c>
      <c r="H16" s="152">
        <v>0.37</v>
      </c>
      <c r="I16" s="154">
        <v>8.1</v>
      </c>
      <c r="J16" s="154">
        <v>0.2</v>
      </c>
      <c r="K16" s="154">
        <v>1.589</v>
      </c>
      <c r="L16" s="154">
        <v>317.7</v>
      </c>
      <c r="M16" s="154">
        <v>385.4</v>
      </c>
      <c r="N16" s="155">
        <v>52.85</v>
      </c>
      <c r="O16" s="155">
        <v>3.45</v>
      </c>
    </row>
    <row r="17" spans="1:243" ht="13.5" customHeight="1" x14ac:dyDescent="0.25">
      <c r="A17" s="229" t="s">
        <v>174</v>
      </c>
      <c r="B17" s="229"/>
      <c r="C17" s="229"/>
      <c r="D17" s="163">
        <v>34.200000000000003</v>
      </c>
      <c r="E17" s="163">
        <v>37.08</v>
      </c>
      <c r="F17" s="163">
        <v>131.16999999999999</v>
      </c>
      <c r="G17" s="163">
        <v>981.85</v>
      </c>
      <c r="H17" s="163">
        <v>0.38800000000000001</v>
      </c>
      <c r="I17" s="164">
        <v>30.268000000000001</v>
      </c>
      <c r="J17" s="164">
        <v>3.2000000000000001E-2</v>
      </c>
      <c r="K17" s="164">
        <v>8.1</v>
      </c>
      <c r="L17" s="164">
        <v>125.53</v>
      </c>
      <c r="M17" s="164">
        <v>406.25</v>
      </c>
      <c r="N17" s="164">
        <v>143.07</v>
      </c>
      <c r="O17" s="164">
        <v>7.5</v>
      </c>
    </row>
    <row r="18" spans="1:243" ht="13.5" customHeight="1" x14ac:dyDescent="0.25">
      <c r="A18" s="156"/>
      <c r="B18" s="156" t="s">
        <v>378</v>
      </c>
      <c r="C18" s="156"/>
      <c r="D18" s="163">
        <v>8.6</v>
      </c>
      <c r="E18" s="163">
        <v>7.08</v>
      </c>
      <c r="F18" s="163">
        <v>36.1</v>
      </c>
      <c r="G18" s="165">
        <v>198</v>
      </c>
      <c r="H18" s="165">
        <v>0.06</v>
      </c>
      <c r="I18" s="166">
        <v>2</v>
      </c>
      <c r="J18" s="166">
        <v>0.01</v>
      </c>
      <c r="K18" s="166">
        <v>0.6</v>
      </c>
      <c r="L18" s="166">
        <v>25</v>
      </c>
      <c r="M18" s="166">
        <v>41</v>
      </c>
      <c r="N18" s="166">
        <v>5</v>
      </c>
      <c r="O18" s="166">
        <v>2.8</v>
      </c>
    </row>
    <row r="19" spans="1:243" ht="13.5" customHeight="1" x14ac:dyDescent="0.25">
      <c r="A19" s="229" t="s">
        <v>179</v>
      </c>
      <c r="B19" s="229"/>
      <c r="C19" s="229"/>
      <c r="D19" s="163">
        <f>SUM(D16:D18)</f>
        <v>62.610000000000007</v>
      </c>
      <c r="E19" s="163">
        <f t="shared" ref="E19:O19" si="2">SUM(E16:E18)</f>
        <v>64.899999999999991</v>
      </c>
      <c r="F19" s="163">
        <f t="shared" si="2"/>
        <v>243.00999999999996</v>
      </c>
      <c r="G19" s="163">
        <f t="shared" si="2"/>
        <v>1748.24</v>
      </c>
      <c r="H19" s="163">
        <f t="shared" si="2"/>
        <v>0.81800000000000006</v>
      </c>
      <c r="I19" s="163">
        <f t="shared" si="2"/>
        <v>40.368000000000002</v>
      </c>
      <c r="J19" s="163">
        <f t="shared" si="2"/>
        <v>0.24200000000000002</v>
      </c>
      <c r="K19" s="163">
        <f t="shared" si="2"/>
        <v>10.289</v>
      </c>
      <c r="L19" s="163">
        <f t="shared" si="2"/>
        <v>468.23</v>
      </c>
      <c r="M19" s="163">
        <f t="shared" si="2"/>
        <v>832.65</v>
      </c>
      <c r="N19" s="163">
        <f t="shared" si="2"/>
        <v>200.92</v>
      </c>
      <c r="O19" s="163">
        <f t="shared" si="2"/>
        <v>13.75</v>
      </c>
    </row>
    <row r="20" spans="1:243" ht="13.5" customHeight="1" x14ac:dyDescent="0.3">
      <c r="A20" s="238" t="s">
        <v>380</v>
      </c>
      <c r="B20" s="239"/>
      <c r="C20" s="239"/>
      <c r="D20" s="239"/>
      <c r="E20" s="239"/>
      <c r="F20" s="239"/>
      <c r="G20" s="240"/>
      <c r="H20" s="52"/>
      <c r="I20" s="162"/>
      <c r="J20" s="162"/>
      <c r="K20" s="162"/>
      <c r="L20" s="162"/>
      <c r="M20" s="162"/>
      <c r="N20" s="162"/>
      <c r="O20" s="162"/>
    </row>
    <row r="21" spans="1:243" ht="13.5" customHeight="1" x14ac:dyDescent="0.25">
      <c r="A21" s="234" t="s">
        <v>147</v>
      </c>
      <c r="B21" s="234"/>
      <c r="C21" s="234"/>
      <c r="D21" s="151">
        <v>17.93</v>
      </c>
      <c r="E21" s="151">
        <v>20.38</v>
      </c>
      <c r="F21" s="151">
        <v>77.650000000000006</v>
      </c>
      <c r="G21" s="151">
        <v>566.29999999999995</v>
      </c>
      <c r="H21" s="167">
        <v>0.40600000000000003</v>
      </c>
      <c r="I21" s="155">
        <v>15.638999999999999</v>
      </c>
      <c r="J21" s="155">
        <v>0.14299999999999999</v>
      </c>
      <c r="K21" s="155">
        <v>2.5790000000000002</v>
      </c>
      <c r="L21" s="155">
        <v>147.69999999999999</v>
      </c>
      <c r="M21" s="155">
        <v>486.07</v>
      </c>
      <c r="N21" s="155">
        <v>211.7</v>
      </c>
      <c r="O21" s="155">
        <v>9.4350000000000005</v>
      </c>
    </row>
    <row r="22" spans="1:243" ht="13.5" customHeight="1" x14ac:dyDescent="0.25">
      <c r="A22" s="241" t="s">
        <v>174</v>
      </c>
      <c r="B22" s="241"/>
      <c r="C22" s="241"/>
      <c r="D22" s="163">
        <v>26.47</v>
      </c>
      <c r="E22" s="163">
        <v>28.53</v>
      </c>
      <c r="F22" s="163">
        <v>103.34</v>
      </c>
      <c r="G22" s="165">
        <v>775.1</v>
      </c>
      <c r="H22" s="168">
        <v>0.67</v>
      </c>
      <c r="I22" s="166">
        <v>36.11</v>
      </c>
      <c r="J22" s="166">
        <v>5.2999999999999999E-2</v>
      </c>
      <c r="K22" s="166">
        <v>7.8360000000000003</v>
      </c>
      <c r="L22" s="166">
        <v>191.2</v>
      </c>
      <c r="M22" s="166">
        <v>516.70000000000005</v>
      </c>
      <c r="N22" s="166">
        <v>141.19999999999999</v>
      </c>
      <c r="O22" s="164">
        <v>36.159999999999997</v>
      </c>
    </row>
    <row r="23" spans="1:243" ht="13.5" customHeight="1" x14ac:dyDescent="0.25">
      <c r="A23" s="169"/>
      <c r="B23" s="156" t="s">
        <v>378</v>
      </c>
      <c r="C23" s="169"/>
      <c r="D23" s="163">
        <v>2.7</v>
      </c>
      <c r="E23" s="163">
        <v>3.1</v>
      </c>
      <c r="F23" s="163">
        <v>27.4</v>
      </c>
      <c r="G23" s="165">
        <v>230</v>
      </c>
      <c r="H23" s="152">
        <v>0.16400000000000001</v>
      </c>
      <c r="I23" s="154">
        <v>5.6</v>
      </c>
      <c r="J23" s="154">
        <v>0.14000000000000001</v>
      </c>
      <c r="K23" s="154">
        <v>6.8</v>
      </c>
      <c r="L23" s="154">
        <v>40</v>
      </c>
      <c r="M23" s="154">
        <v>62</v>
      </c>
      <c r="N23" s="155">
        <v>7</v>
      </c>
      <c r="O23" s="155">
        <v>1.8</v>
      </c>
    </row>
    <row r="24" spans="1:243" ht="13.5" customHeight="1" x14ac:dyDescent="0.25">
      <c r="A24" s="242" t="s">
        <v>179</v>
      </c>
      <c r="B24" s="242"/>
      <c r="C24" s="242"/>
      <c r="D24" s="163">
        <f>SUM(D21:D23)</f>
        <v>47.1</v>
      </c>
      <c r="E24" s="163">
        <f t="shared" ref="E24:O24" si="3">SUM(E21:E23)</f>
        <v>52.01</v>
      </c>
      <c r="F24" s="163">
        <f t="shared" si="3"/>
        <v>208.39000000000001</v>
      </c>
      <c r="G24" s="163">
        <f t="shared" si="3"/>
        <v>1571.4</v>
      </c>
      <c r="H24" s="163">
        <f t="shared" si="3"/>
        <v>1.24</v>
      </c>
      <c r="I24" s="163">
        <f t="shared" si="3"/>
        <v>57.348999999999997</v>
      </c>
      <c r="J24" s="163">
        <f t="shared" si="3"/>
        <v>0.33599999999999997</v>
      </c>
      <c r="K24" s="163">
        <f t="shared" si="3"/>
        <v>17.215</v>
      </c>
      <c r="L24" s="163">
        <f t="shared" si="3"/>
        <v>378.9</v>
      </c>
      <c r="M24" s="163">
        <f t="shared" si="3"/>
        <v>1064.77</v>
      </c>
      <c r="N24" s="163">
        <f t="shared" si="3"/>
        <v>359.9</v>
      </c>
      <c r="O24" s="163">
        <f t="shared" si="3"/>
        <v>47.394999999999996</v>
      </c>
    </row>
    <row r="25" spans="1:243" ht="13.5" customHeight="1" x14ac:dyDescent="0.3">
      <c r="A25" s="243" t="s">
        <v>381</v>
      </c>
      <c r="B25" s="244"/>
      <c r="C25" s="244"/>
      <c r="D25" s="244"/>
      <c r="E25" s="244"/>
      <c r="F25" s="244"/>
      <c r="G25" s="245"/>
      <c r="H25" s="52"/>
      <c r="I25" s="162"/>
      <c r="J25" s="162"/>
      <c r="K25" s="162"/>
      <c r="L25" s="162"/>
      <c r="M25" s="162"/>
      <c r="N25" s="162"/>
      <c r="O25" s="162"/>
    </row>
    <row r="26" spans="1:243" ht="13.5" customHeight="1" x14ac:dyDescent="0.25">
      <c r="A26" s="234" t="s">
        <v>147</v>
      </c>
      <c r="B26" s="236"/>
      <c r="C26" s="237"/>
      <c r="D26" s="151">
        <v>23.22</v>
      </c>
      <c r="E26" s="151">
        <v>12.95</v>
      </c>
      <c r="F26" s="151">
        <v>57.92</v>
      </c>
      <c r="G26" s="152">
        <v>549.9</v>
      </c>
      <c r="H26" s="157">
        <v>0.41</v>
      </c>
      <c r="I26" s="155">
        <v>0.71</v>
      </c>
      <c r="J26" s="155">
        <v>0.20399999999999999</v>
      </c>
      <c r="K26" s="155">
        <v>2.9390000000000001</v>
      </c>
      <c r="L26" s="155">
        <v>141.1</v>
      </c>
      <c r="M26" s="155">
        <v>448.2</v>
      </c>
      <c r="N26" s="155">
        <v>193.8</v>
      </c>
      <c r="O26" s="155">
        <v>7.84</v>
      </c>
    </row>
    <row r="27" spans="1:243" ht="13.5" customHeight="1" x14ac:dyDescent="0.25">
      <c r="A27" s="234" t="s">
        <v>274</v>
      </c>
      <c r="B27" s="234"/>
      <c r="C27" s="234"/>
      <c r="D27" s="151">
        <v>33.21</v>
      </c>
      <c r="E27" s="151">
        <v>30.97</v>
      </c>
      <c r="F27" s="151">
        <v>118.32</v>
      </c>
      <c r="G27" s="151">
        <v>924.78</v>
      </c>
      <c r="H27" s="157">
        <f t="shared" ref="H27:O27" si="4">SUM(H21:H26)</f>
        <v>2.89</v>
      </c>
      <c r="I27" s="155">
        <f t="shared" si="4"/>
        <v>115.40799999999999</v>
      </c>
      <c r="J27" s="155">
        <f t="shared" si="4"/>
        <v>0.87599999999999989</v>
      </c>
      <c r="K27" s="155">
        <f t="shared" si="4"/>
        <v>37.369</v>
      </c>
      <c r="L27" s="155">
        <f t="shared" si="4"/>
        <v>898.9</v>
      </c>
      <c r="M27" s="155">
        <v>627.6</v>
      </c>
      <c r="N27" s="155">
        <v>384.6</v>
      </c>
      <c r="O27" s="155">
        <f t="shared" si="4"/>
        <v>102.63</v>
      </c>
    </row>
    <row r="28" spans="1:243" ht="13.5" customHeight="1" x14ac:dyDescent="0.25">
      <c r="A28" s="170"/>
      <c r="B28" s="156" t="s">
        <v>378</v>
      </c>
      <c r="C28" s="170"/>
      <c r="D28" s="151">
        <v>8.6</v>
      </c>
      <c r="E28" s="151">
        <v>6.1</v>
      </c>
      <c r="F28" s="151">
        <v>36.1</v>
      </c>
      <c r="G28" s="151">
        <v>198</v>
      </c>
      <c r="H28" s="165">
        <v>0.06</v>
      </c>
      <c r="I28" s="166">
        <v>2</v>
      </c>
      <c r="J28" s="166">
        <v>0.01</v>
      </c>
      <c r="K28" s="166">
        <v>5</v>
      </c>
      <c r="L28" s="154">
        <v>250</v>
      </c>
      <c r="M28" s="154">
        <v>218</v>
      </c>
      <c r="N28" s="155">
        <v>35</v>
      </c>
      <c r="O28" s="155">
        <v>0.8</v>
      </c>
    </row>
    <row r="29" spans="1:243" ht="13.5" customHeight="1" x14ac:dyDescent="0.25">
      <c r="A29" s="229" t="s">
        <v>179</v>
      </c>
      <c r="B29" s="229"/>
      <c r="C29" s="229"/>
      <c r="D29" s="163">
        <f>SUM(D26:D28)</f>
        <v>65.03</v>
      </c>
      <c r="E29" s="163">
        <f t="shared" ref="E29:O29" si="5">SUM(E26:E28)</f>
        <v>50.02</v>
      </c>
      <c r="F29" s="163">
        <f t="shared" si="5"/>
        <v>212.34</v>
      </c>
      <c r="G29" s="163">
        <f t="shared" si="5"/>
        <v>1672.6799999999998</v>
      </c>
      <c r="H29" s="163">
        <f t="shared" si="5"/>
        <v>3.3600000000000003</v>
      </c>
      <c r="I29" s="163">
        <f t="shared" si="5"/>
        <v>118.11799999999998</v>
      </c>
      <c r="J29" s="163">
        <f t="shared" si="5"/>
        <v>1.0899999999999999</v>
      </c>
      <c r="K29" s="163">
        <f t="shared" si="5"/>
        <v>45.308</v>
      </c>
      <c r="L29" s="163">
        <f t="shared" si="5"/>
        <v>1290</v>
      </c>
      <c r="M29" s="163">
        <f t="shared" si="5"/>
        <v>1293.8</v>
      </c>
      <c r="N29" s="163">
        <f t="shared" si="5"/>
        <v>613.40000000000009</v>
      </c>
      <c r="O29" s="163">
        <f t="shared" si="5"/>
        <v>111.27</v>
      </c>
    </row>
    <row r="30" spans="1:243" ht="13.5" customHeight="1" x14ac:dyDescent="0.3">
      <c r="A30" s="239" t="s">
        <v>382</v>
      </c>
      <c r="B30" s="239"/>
      <c r="C30" s="239"/>
      <c r="D30" s="239"/>
      <c r="E30" s="239"/>
      <c r="F30" s="239"/>
      <c r="G30" s="240"/>
      <c r="H30" s="52"/>
      <c r="I30" s="162"/>
      <c r="J30" s="162"/>
      <c r="K30" s="162"/>
      <c r="L30" s="162"/>
      <c r="M30" s="162"/>
      <c r="N30" s="162"/>
      <c r="O30" s="162"/>
    </row>
    <row r="31" spans="1:243" s="37" customFormat="1" ht="13.5" customHeight="1" x14ac:dyDescent="0.25">
      <c r="A31" s="52"/>
      <c r="B31" s="234" t="s">
        <v>147</v>
      </c>
      <c r="C31" s="234"/>
      <c r="D31" s="151">
        <v>29.79</v>
      </c>
      <c r="E31" s="151">
        <v>24.95</v>
      </c>
      <c r="F31" s="151">
        <v>89.02</v>
      </c>
      <c r="G31" s="151">
        <v>652.70000000000005</v>
      </c>
      <c r="H31" s="151">
        <v>0.20200000000000001</v>
      </c>
      <c r="I31" s="155">
        <v>15.579000000000001</v>
      </c>
      <c r="J31" s="155">
        <v>0.1007</v>
      </c>
      <c r="K31" s="155">
        <v>3.5790000000000002</v>
      </c>
      <c r="L31" s="155">
        <v>97.52</v>
      </c>
      <c r="M31" s="155">
        <v>214.15</v>
      </c>
      <c r="N31" s="155">
        <v>62.7</v>
      </c>
      <c r="O31" s="155">
        <v>2.17</v>
      </c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3.5" customHeight="1" x14ac:dyDescent="0.25">
      <c r="A32" s="234" t="s">
        <v>274</v>
      </c>
      <c r="B32" s="234"/>
      <c r="C32" s="234"/>
      <c r="D32" s="151">
        <v>25.86</v>
      </c>
      <c r="E32" s="151">
        <v>35.75</v>
      </c>
      <c r="F32" s="151">
        <v>117.83</v>
      </c>
      <c r="G32" s="151">
        <v>888.7</v>
      </c>
      <c r="H32" s="151">
        <v>0.64100000000000001</v>
      </c>
      <c r="I32" s="155">
        <v>46.829000000000001</v>
      </c>
      <c r="J32" s="155">
        <v>4.5999999999999999E-2</v>
      </c>
      <c r="K32" s="155">
        <v>5.73</v>
      </c>
      <c r="L32" s="155">
        <v>95.51</v>
      </c>
      <c r="M32" s="155">
        <v>369.96</v>
      </c>
      <c r="N32" s="155">
        <v>96.13</v>
      </c>
      <c r="O32" s="155">
        <v>6.6109999999999998</v>
      </c>
    </row>
    <row r="33" spans="1:15" ht="13.5" customHeight="1" x14ac:dyDescent="0.25">
      <c r="A33" s="170"/>
      <c r="B33" s="156" t="s">
        <v>378</v>
      </c>
      <c r="C33" s="170"/>
      <c r="D33" s="151">
        <v>7.5</v>
      </c>
      <c r="E33" s="151">
        <v>7.9</v>
      </c>
      <c r="F33" s="151">
        <v>36.799999999999997</v>
      </c>
      <c r="G33" s="152">
        <v>244</v>
      </c>
      <c r="H33" s="152">
        <v>0.05</v>
      </c>
      <c r="I33" s="154">
        <v>2</v>
      </c>
      <c r="J33" s="154">
        <v>0.11</v>
      </c>
      <c r="K33" s="154">
        <v>0.6</v>
      </c>
      <c r="L33" s="154">
        <v>25</v>
      </c>
      <c r="M33" s="154">
        <v>41</v>
      </c>
      <c r="N33" s="154">
        <v>5</v>
      </c>
      <c r="O33" s="155">
        <v>2.8</v>
      </c>
    </row>
    <row r="34" spans="1:15" ht="13.5" customHeight="1" x14ac:dyDescent="0.25">
      <c r="A34" s="234" t="s">
        <v>179</v>
      </c>
      <c r="B34" s="234"/>
      <c r="C34" s="234"/>
      <c r="D34" s="151">
        <f>SUM(D31:D33)</f>
        <v>63.15</v>
      </c>
      <c r="E34" s="151">
        <f t="shared" ref="E34:O34" si="6">SUM(E31:E33)</f>
        <v>68.600000000000009</v>
      </c>
      <c r="F34" s="151">
        <f t="shared" si="6"/>
        <v>243.64999999999998</v>
      </c>
      <c r="G34" s="151">
        <f t="shared" si="6"/>
        <v>1785.4</v>
      </c>
      <c r="H34" s="151">
        <f t="shared" si="6"/>
        <v>0.89300000000000002</v>
      </c>
      <c r="I34" s="151">
        <f t="shared" si="6"/>
        <v>64.408000000000001</v>
      </c>
      <c r="J34" s="151">
        <f t="shared" si="6"/>
        <v>0.25669999999999998</v>
      </c>
      <c r="K34" s="151">
        <f t="shared" si="6"/>
        <v>9.9090000000000007</v>
      </c>
      <c r="L34" s="151">
        <f t="shared" si="6"/>
        <v>218.03</v>
      </c>
      <c r="M34" s="151">
        <f t="shared" si="6"/>
        <v>625.11</v>
      </c>
      <c r="N34" s="151">
        <f t="shared" si="6"/>
        <v>163.82999999999998</v>
      </c>
      <c r="O34" s="151">
        <f t="shared" si="6"/>
        <v>11.581</v>
      </c>
    </row>
    <row r="35" spans="1:15" ht="13.5" customHeight="1" x14ac:dyDescent="0.3">
      <c r="A35" s="238" t="s">
        <v>383</v>
      </c>
      <c r="B35" s="239"/>
      <c r="C35" s="239"/>
      <c r="D35" s="239"/>
      <c r="E35" s="239"/>
      <c r="F35" s="239"/>
      <c r="G35" s="240"/>
      <c r="H35" s="171"/>
      <c r="I35" s="162"/>
      <c r="J35" s="162"/>
      <c r="K35" s="162"/>
      <c r="L35" s="162"/>
      <c r="M35" s="162"/>
      <c r="N35" s="162"/>
      <c r="O35" s="162"/>
    </row>
    <row r="36" spans="1:15" ht="13.5" customHeight="1" x14ac:dyDescent="0.25">
      <c r="A36" s="229" t="s">
        <v>147</v>
      </c>
      <c r="B36" s="229"/>
      <c r="C36" s="229"/>
      <c r="D36" s="151">
        <v>23.97</v>
      </c>
      <c r="E36" s="151">
        <v>33.770000000000003</v>
      </c>
      <c r="F36" s="151">
        <v>74.52</v>
      </c>
      <c r="G36" s="151">
        <v>676.2</v>
      </c>
      <c r="H36" s="152">
        <v>0.12</v>
      </c>
      <c r="I36" s="154">
        <v>1.37</v>
      </c>
      <c r="J36" s="154">
        <v>1.2999999999999999E-2</v>
      </c>
      <c r="K36" s="154">
        <v>0.78900000000000003</v>
      </c>
      <c r="L36" s="154">
        <v>221.7</v>
      </c>
      <c r="M36" s="154">
        <v>196.2</v>
      </c>
      <c r="N36" s="154">
        <v>39.1</v>
      </c>
      <c r="O36" s="155">
        <v>1.39</v>
      </c>
    </row>
    <row r="37" spans="1:15" ht="13.5" customHeight="1" x14ac:dyDescent="0.25">
      <c r="A37" s="234" t="s">
        <v>174</v>
      </c>
      <c r="B37" s="234"/>
      <c r="C37" s="234"/>
      <c r="D37" s="151">
        <v>26.6</v>
      </c>
      <c r="E37" s="151">
        <v>26.58</v>
      </c>
      <c r="F37" s="151">
        <v>101.14</v>
      </c>
      <c r="G37" s="152">
        <v>847.8</v>
      </c>
      <c r="H37" s="152">
        <v>0.36399999999999999</v>
      </c>
      <c r="I37" s="154">
        <v>46.91</v>
      </c>
      <c r="J37" s="154">
        <v>9.8000000000000004E-2</v>
      </c>
      <c r="K37" s="154">
        <v>8.14</v>
      </c>
      <c r="L37" s="154">
        <v>188.3</v>
      </c>
      <c r="M37" s="154">
        <v>439.9</v>
      </c>
      <c r="N37" s="154">
        <v>143.25</v>
      </c>
      <c r="O37" s="155">
        <v>7.53</v>
      </c>
    </row>
    <row r="38" spans="1:15" ht="13.5" customHeight="1" x14ac:dyDescent="0.25">
      <c r="A38" s="170"/>
      <c r="B38" s="156" t="s">
        <v>378</v>
      </c>
      <c r="C38" s="170"/>
      <c r="D38" s="151">
        <v>4.8</v>
      </c>
      <c r="E38" s="151">
        <v>3.1</v>
      </c>
      <c r="F38" s="151">
        <v>26.7</v>
      </c>
      <c r="G38" s="152">
        <v>223</v>
      </c>
      <c r="H38" s="152">
        <v>0.189</v>
      </c>
      <c r="I38" s="154">
        <v>6.8</v>
      </c>
      <c r="J38" s="154">
        <v>0.26</v>
      </c>
      <c r="K38" s="154">
        <v>6.8</v>
      </c>
      <c r="L38" s="154">
        <v>250</v>
      </c>
      <c r="M38" s="154">
        <v>218</v>
      </c>
      <c r="N38" s="155">
        <v>35</v>
      </c>
      <c r="O38" s="155">
        <v>0.8</v>
      </c>
    </row>
    <row r="39" spans="1:15" ht="13.5" customHeight="1" x14ac:dyDescent="0.25">
      <c r="A39" s="229" t="s">
        <v>179</v>
      </c>
      <c r="B39" s="229"/>
      <c r="C39" s="229"/>
      <c r="D39" s="151">
        <f>SUM(D36:D38)</f>
        <v>55.37</v>
      </c>
      <c r="E39" s="151">
        <f t="shared" ref="E39:O39" si="7">SUM(E36:E38)</f>
        <v>63.45</v>
      </c>
      <c r="F39" s="151">
        <f t="shared" si="7"/>
        <v>202.35999999999999</v>
      </c>
      <c r="G39" s="151">
        <f t="shared" si="7"/>
        <v>1747</v>
      </c>
      <c r="H39" s="151">
        <f t="shared" si="7"/>
        <v>0.67300000000000004</v>
      </c>
      <c r="I39" s="151">
        <f t="shared" si="7"/>
        <v>55.079999999999991</v>
      </c>
      <c r="J39" s="151">
        <f t="shared" si="7"/>
        <v>0.371</v>
      </c>
      <c r="K39" s="151">
        <f t="shared" si="7"/>
        <v>15.728999999999999</v>
      </c>
      <c r="L39" s="151">
        <f t="shared" si="7"/>
        <v>660</v>
      </c>
      <c r="M39" s="151">
        <f t="shared" si="7"/>
        <v>854.09999999999991</v>
      </c>
      <c r="N39" s="151">
        <f t="shared" si="7"/>
        <v>217.35</v>
      </c>
      <c r="O39" s="151">
        <f t="shared" si="7"/>
        <v>9.7200000000000006</v>
      </c>
    </row>
    <row r="40" spans="1:15" ht="13.5" customHeight="1" x14ac:dyDescent="0.3">
      <c r="A40" s="238" t="s">
        <v>384</v>
      </c>
      <c r="B40" s="239"/>
      <c r="C40" s="239"/>
      <c r="D40" s="239"/>
      <c r="E40" s="239"/>
      <c r="F40" s="239"/>
      <c r="G40" s="240"/>
      <c r="H40" s="171"/>
      <c r="I40" s="162"/>
      <c r="J40" s="162"/>
      <c r="K40" s="162"/>
      <c r="L40" s="162"/>
      <c r="M40" s="162"/>
      <c r="N40" s="162"/>
      <c r="O40" s="162"/>
    </row>
    <row r="41" spans="1:15" ht="13.5" customHeight="1" x14ac:dyDescent="0.25">
      <c r="A41" s="234" t="s">
        <v>147</v>
      </c>
      <c r="B41" s="236"/>
      <c r="C41" s="237"/>
      <c r="D41" s="155">
        <v>21.94</v>
      </c>
      <c r="E41" s="155">
        <v>15.12</v>
      </c>
      <c r="F41" s="155">
        <v>83.28</v>
      </c>
      <c r="G41" s="155">
        <v>558.13</v>
      </c>
      <c r="H41" s="152">
        <v>0.6</v>
      </c>
      <c r="I41" s="154">
        <v>15.03</v>
      </c>
      <c r="J41" s="154">
        <v>0.04</v>
      </c>
      <c r="K41" s="154">
        <v>2.2389999999999999</v>
      </c>
      <c r="L41" s="154">
        <v>107.7</v>
      </c>
      <c r="M41" s="154">
        <v>132.18</v>
      </c>
      <c r="N41" s="154">
        <v>35.6</v>
      </c>
      <c r="O41" s="155">
        <v>5.2</v>
      </c>
    </row>
    <row r="42" spans="1:15" ht="13.5" customHeight="1" x14ac:dyDescent="0.25">
      <c r="A42" s="229" t="s">
        <v>174</v>
      </c>
      <c r="B42" s="229"/>
      <c r="C42" s="229"/>
      <c r="D42" s="155">
        <v>37.08</v>
      </c>
      <c r="E42" s="155">
        <v>41.45</v>
      </c>
      <c r="F42" s="155">
        <v>102.48</v>
      </c>
      <c r="G42" s="154">
        <v>821.4</v>
      </c>
      <c r="H42" s="152">
        <v>0.39200000000000002</v>
      </c>
      <c r="I42" s="154">
        <v>25.5</v>
      </c>
      <c r="J42" s="154">
        <v>6.4000000000000001E-2</v>
      </c>
      <c r="K42" s="154">
        <v>6.52</v>
      </c>
      <c r="L42" s="154">
        <v>134.75</v>
      </c>
      <c r="M42" s="154">
        <v>417.85</v>
      </c>
      <c r="N42" s="154">
        <v>111.54</v>
      </c>
      <c r="O42" s="155">
        <v>6.0549999999999997</v>
      </c>
    </row>
    <row r="43" spans="1:15" ht="13.5" customHeight="1" x14ac:dyDescent="0.25">
      <c r="A43" s="156"/>
      <c r="B43" s="156" t="s">
        <v>378</v>
      </c>
      <c r="C43" s="156"/>
      <c r="D43" s="155">
        <v>5.5</v>
      </c>
      <c r="E43" s="155">
        <v>7.9</v>
      </c>
      <c r="F43" s="155">
        <v>35.200000000000003</v>
      </c>
      <c r="G43" s="154">
        <v>238</v>
      </c>
      <c r="H43" s="165">
        <v>0.06</v>
      </c>
      <c r="I43" s="166">
        <v>2</v>
      </c>
      <c r="J43" s="166">
        <v>0.01</v>
      </c>
      <c r="K43" s="166">
        <v>5</v>
      </c>
      <c r="L43" s="166">
        <v>14</v>
      </c>
      <c r="M43" s="166">
        <v>28</v>
      </c>
      <c r="N43" s="166">
        <v>5</v>
      </c>
      <c r="O43" s="166">
        <v>2.8</v>
      </c>
    </row>
    <row r="44" spans="1:15" ht="13.5" customHeight="1" x14ac:dyDescent="0.25">
      <c r="A44" s="229" t="s">
        <v>179</v>
      </c>
      <c r="B44" s="229"/>
      <c r="C44" s="229"/>
      <c r="D44" s="155">
        <f>SUM(D41:D43)</f>
        <v>64.52</v>
      </c>
      <c r="E44" s="155">
        <f t="shared" ref="E44:O44" si="8">SUM(E41:E43)</f>
        <v>64.47</v>
      </c>
      <c r="F44" s="155">
        <f t="shared" si="8"/>
        <v>220.95999999999998</v>
      </c>
      <c r="G44" s="155">
        <f t="shared" si="8"/>
        <v>1617.53</v>
      </c>
      <c r="H44" s="155">
        <f t="shared" si="8"/>
        <v>1.052</v>
      </c>
      <c r="I44" s="155">
        <f t="shared" si="8"/>
        <v>42.53</v>
      </c>
      <c r="J44" s="155">
        <f t="shared" si="8"/>
        <v>0.114</v>
      </c>
      <c r="K44" s="155">
        <f t="shared" si="8"/>
        <v>13.759</v>
      </c>
      <c r="L44" s="155">
        <f t="shared" si="8"/>
        <v>256.45</v>
      </c>
      <c r="M44" s="155">
        <f t="shared" si="8"/>
        <v>578.03</v>
      </c>
      <c r="N44" s="155">
        <f t="shared" si="8"/>
        <v>152.14000000000001</v>
      </c>
      <c r="O44" s="155">
        <f t="shared" si="8"/>
        <v>14.055</v>
      </c>
    </row>
    <row r="45" spans="1:15" ht="13.5" customHeight="1" x14ac:dyDescent="0.3">
      <c r="A45" s="238" t="s">
        <v>385</v>
      </c>
      <c r="B45" s="239"/>
      <c r="C45" s="239"/>
      <c r="D45" s="239"/>
      <c r="E45" s="239"/>
      <c r="F45" s="239"/>
      <c r="G45" s="240"/>
      <c r="H45" s="171"/>
      <c r="I45" s="171"/>
      <c r="J45" s="171"/>
      <c r="K45" s="171"/>
      <c r="L45" s="171"/>
      <c r="M45" s="171"/>
      <c r="N45" s="171"/>
      <c r="O45" s="171"/>
    </row>
    <row r="46" spans="1:15" ht="13.5" customHeight="1" x14ac:dyDescent="0.25">
      <c r="A46" s="229" t="s">
        <v>147</v>
      </c>
      <c r="B46" s="229"/>
      <c r="C46" s="229"/>
      <c r="D46" s="151">
        <v>19.47</v>
      </c>
      <c r="E46" s="151">
        <v>20.73</v>
      </c>
      <c r="F46" s="151">
        <v>82.64</v>
      </c>
      <c r="G46" s="152">
        <v>624.11</v>
      </c>
      <c r="H46" s="151">
        <v>0.42799999999999999</v>
      </c>
      <c r="I46" s="155">
        <v>9.9700000000000006</v>
      </c>
      <c r="J46" s="155">
        <v>0.123</v>
      </c>
      <c r="K46" s="155">
        <v>2</v>
      </c>
      <c r="L46" s="155">
        <v>265.10000000000002</v>
      </c>
      <c r="M46" s="155">
        <v>341.74</v>
      </c>
      <c r="N46" s="155">
        <v>76.45</v>
      </c>
      <c r="O46" s="155">
        <v>4.22</v>
      </c>
    </row>
    <row r="47" spans="1:15" ht="13.5" customHeight="1" x14ac:dyDescent="0.25">
      <c r="A47" s="229" t="s">
        <v>174</v>
      </c>
      <c r="B47" s="229"/>
      <c r="C47" s="229"/>
      <c r="D47" s="151">
        <v>33.950000000000003</v>
      </c>
      <c r="E47" s="151">
        <v>40.29</v>
      </c>
      <c r="F47" s="151">
        <v>81.86</v>
      </c>
      <c r="G47" s="151">
        <v>828.2</v>
      </c>
      <c r="H47" s="151">
        <v>0.73</v>
      </c>
      <c r="I47" s="155">
        <v>40.49</v>
      </c>
      <c r="J47" s="155">
        <v>3.6999999999999998E-2</v>
      </c>
      <c r="K47" s="155">
        <v>4.13</v>
      </c>
      <c r="L47" s="155">
        <v>158.75</v>
      </c>
      <c r="M47" s="155">
        <v>667.5</v>
      </c>
      <c r="N47" s="155">
        <v>147.93</v>
      </c>
      <c r="O47" s="155">
        <v>9.25</v>
      </c>
    </row>
    <row r="48" spans="1:15" ht="13.5" customHeight="1" x14ac:dyDescent="0.25">
      <c r="A48" s="156"/>
      <c r="B48" s="156" t="s">
        <v>378</v>
      </c>
      <c r="C48" s="156"/>
      <c r="D48" s="151">
        <v>7.8</v>
      </c>
      <c r="E48" s="151">
        <v>7.08</v>
      </c>
      <c r="F48" s="151">
        <v>29.85</v>
      </c>
      <c r="G48" s="152">
        <v>222.5</v>
      </c>
      <c r="H48" s="152">
        <v>0.189</v>
      </c>
      <c r="I48" s="154">
        <v>6.8</v>
      </c>
      <c r="J48" s="154">
        <v>0.26</v>
      </c>
      <c r="K48" s="154">
        <v>6.8</v>
      </c>
      <c r="L48" s="154">
        <v>40</v>
      </c>
      <c r="M48" s="154">
        <v>62</v>
      </c>
      <c r="N48" s="155">
        <v>7</v>
      </c>
      <c r="O48" s="155">
        <v>1.8</v>
      </c>
    </row>
    <row r="49" spans="1:15" ht="13.5" customHeight="1" x14ac:dyDescent="0.25">
      <c r="A49" s="229" t="s">
        <v>179</v>
      </c>
      <c r="B49" s="229"/>
      <c r="C49" s="229"/>
      <c r="D49" s="151">
        <f>SUM(D46:D48)</f>
        <v>61.22</v>
      </c>
      <c r="E49" s="151">
        <f t="shared" ref="E49:O49" si="9">SUM(E46:E48)</f>
        <v>68.099999999999994</v>
      </c>
      <c r="F49" s="151">
        <f t="shared" si="9"/>
        <v>194.35</v>
      </c>
      <c r="G49" s="151">
        <f t="shared" si="9"/>
        <v>1674.81</v>
      </c>
      <c r="H49" s="151">
        <f t="shared" si="9"/>
        <v>1.347</v>
      </c>
      <c r="I49" s="151">
        <f t="shared" si="9"/>
        <v>57.26</v>
      </c>
      <c r="J49" s="151">
        <f t="shared" si="9"/>
        <v>0.42000000000000004</v>
      </c>
      <c r="K49" s="151">
        <f t="shared" si="9"/>
        <v>12.93</v>
      </c>
      <c r="L49" s="151">
        <f t="shared" si="9"/>
        <v>463.85</v>
      </c>
      <c r="M49" s="151">
        <f t="shared" si="9"/>
        <v>1071.24</v>
      </c>
      <c r="N49" s="151">
        <f t="shared" si="9"/>
        <v>231.38</v>
      </c>
      <c r="O49" s="151">
        <f t="shared" si="9"/>
        <v>15.27</v>
      </c>
    </row>
    <row r="50" spans="1:15" ht="13.5" customHeight="1" x14ac:dyDescent="0.3">
      <c r="A50" s="238" t="s">
        <v>386</v>
      </c>
      <c r="B50" s="239"/>
      <c r="C50" s="239"/>
      <c r="D50" s="239"/>
      <c r="E50" s="239"/>
      <c r="F50" s="239"/>
      <c r="G50" s="240"/>
      <c r="H50" s="52"/>
      <c r="I50" s="162"/>
      <c r="J50" s="162"/>
      <c r="K50" s="162"/>
      <c r="L50" s="162"/>
      <c r="M50" s="162"/>
      <c r="N50" s="162"/>
      <c r="O50" s="162"/>
    </row>
    <row r="51" spans="1:15" ht="13.5" customHeight="1" x14ac:dyDescent="0.25">
      <c r="A51" s="229" t="s">
        <v>147</v>
      </c>
      <c r="B51" s="229"/>
      <c r="C51" s="229"/>
      <c r="D51" s="151">
        <v>17.93</v>
      </c>
      <c r="E51" s="151">
        <v>20.38</v>
      </c>
      <c r="F51" s="151">
        <v>77.650000000000006</v>
      </c>
      <c r="G51" s="152">
        <v>566.29999999999995</v>
      </c>
      <c r="H51" s="157">
        <v>0.28999999999999998</v>
      </c>
      <c r="I51" s="155">
        <v>2.71</v>
      </c>
      <c r="J51" s="155">
        <v>0.10299999999999999</v>
      </c>
      <c r="K51" s="155">
        <v>1.7889999999999999</v>
      </c>
      <c r="L51" s="155">
        <v>379.9</v>
      </c>
      <c r="M51" s="155">
        <v>475</v>
      </c>
      <c r="N51" s="155">
        <v>82.9</v>
      </c>
      <c r="O51" s="155">
        <v>4.3499999999999996</v>
      </c>
    </row>
    <row r="52" spans="1:15" ht="13.5" customHeight="1" x14ac:dyDescent="0.25">
      <c r="A52" s="234" t="s">
        <v>174</v>
      </c>
      <c r="B52" s="234"/>
      <c r="C52" s="234"/>
      <c r="D52" s="151">
        <v>24.8</v>
      </c>
      <c r="E52" s="151">
        <v>26.83</v>
      </c>
      <c r="F52" s="151">
        <v>114.86</v>
      </c>
      <c r="G52" s="151">
        <v>816.3</v>
      </c>
      <c r="H52" s="151">
        <v>0.88200000000000001</v>
      </c>
      <c r="I52" s="151">
        <v>27.788</v>
      </c>
      <c r="J52" s="151">
        <v>6.9000000000000006E-2</v>
      </c>
      <c r="K52" s="151">
        <v>5.65</v>
      </c>
      <c r="L52" s="151">
        <v>124.28</v>
      </c>
      <c r="M52" s="151">
        <v>403.3</v>
      </c>
      <c r="N52" s="151">
        <v>105.97</v>
      </c>
      <c r="O52" s="151">
        <v>10.28</v>
      </c>
    </row>
    <row r="53" spans="1:15" ht="13.5" customHeight="1" x14ac:dyDescent="0.25">
      <c r="A53" s="172"/>
      <c r="B53" s="156" t="s">
        <v>378</v>
      </c>
      <c r="C53" s="172"/>
      <c r="D53" s="173">
        <v>6.1</v>
      </c>
      <c r="E53" s="173">
        <v>9.5</v>
      </c>
      <c r="F53" s="173">
        <v>21.4</v>
      </c>
      <c r="G53" s="174">
        <v>238</v>
      </c>
      <c r="H53" s="152">
        <v>0.189</v>
      </c>
      <c r="I53" s="152">
        <v>6.8</v>
      </c>
      <c r="J53" s="152">
        <v>0.26</v>
      </c>
      <c r="K53" s="152">
        <v>6.8</v>
      </c>
      <c r="L53" s="154">
        <v>250</v>
      </c>
      <c r="M53" s="154">
        <v>218</v>
      </c>
      <c r="N53" s="155">
        <v>35</v>
      </c>
      <c r="O53" s="155">
        <v>0.8</v>
      </c>
    </row>
    <row r="54" spans="1:15" x14ac:dyDescent="0.25">
      <c r="A54" s="246" t="s">
        <v>179</v>
      </c>
      <c r="B54" s="246"/>
      <c r="C54" s="246"/>
      <c r="D54" s="173">
        <f>SUM(D51:D53)</f>
        <v>48.830000000000005</v>
      </c>
      <c r="E54" s="173">
        <f t="shared" ref="E54:O54" si="10">SUM(E51:E53)</f>
        <v>56.709999999999994</v>
      </c>
      <c r="F54" s="173">
        <f t="shared" si="10"/>
        <v>213.91</v>
      </c>
      <c r="G54" s="173">
        <f t="shared" si="10"/>
        <v>1620.6</v>
      </c>
      <c r="H54" s="173">
        <f t="shared" si="10"/>
        <v>1.361</v>
      </c>
      <c r="I54" s="173">
        <f t="shared" si="10"/>
        <v>37.298000000000002</v>
      </c>
      <c r="J54" s="173">
        <f t="shared" si="10"/>
        <v>0.432</v>
      </c>
      <c r="K54" s="173">
        <f t="shared" si="10"/>
        <v>14.239000000000001</v>
      </c>
      <c r="L54" s="173">
        <f t="shared" si="10"/>
        <v>754.18</v>
      </c>
      <c r="M54" s="173">
        <f t="shared" si="10"/>
        <v>1096.3</v>
      </c>
      <c r="N54" s="173">
        <f t="shared" si="10"/>
        <v>223.87</v>
      </c>
      <c r="O54" s="173">
        <f t="shared" si="10"/>
        <v>15.43</v>
      </c>
    </row>
    <row r="55" spans="1:15" s="177" customFormat="1" x14ac:dyDescent="0.25">
      <c r="A55" s="247"/>
      <c r="B55" s="248"/>
      <c r="C55" s="248"/>
      <c r="D55" s="175"/>
      <c r="E55" s="175"/>
      <c r="F55" s="175"/>
      <c r="G55" s="175"/>
      <c r="H55" s="175"/>
      <c r="I55" s="176"/>
      <c r="J55" s="176"/>
      <c r="K55" s="176"/>
      <c r="L55" s="176"/>
      <c r="M55" s="176"/>
      <c r="N55" s="176"/>
      <c r="O55" s="176"/>
    </row>
    <row r="56" spans="1:15" ht="13.5" customHeight="1" x14ac:dyDescent="0.3">
      <c r="A56" s="238" t="s">
        <v>387</v>
      </c>
      <c r="B56" s="239"/>
      <c r="C56" s="239"/>
      <c r="D56" s="239"/>
      <c r="E56" s="239"/>
      <c r="F56" s="239"/>
      <c r="G56" s="240"/>
      <c r="H56" s="171"/>
      <c r="I56" s="171"/>
      <c r="J56" s="171"/>
      <c r="K56" s="171"/>
      <c r="L56" s="171"/>
      <c r="M56" s="171"/>
      <c r="N56" s="171"/>
      <c r="O56" s="171"/>
    </row>
    <row r="57" spans="1:15" ht="13.5" customHeight="1" x14ac:dyDescent="0.25">
      <c r="A57" s="229" t="s">
        <v>147</v>
      </c>
      <c r="B57" s="229"/>
      <c r="C57" s="229"/>
      <c r="D57" s="151">
        <v>35.369999999999997</v>
      </c>
      <c r="E57" s="151">
        <v>43.33</v>
      </c>
      <c r="F57" s="151">
        <v>110.58</v>
      </c>
      <c r="G57" s="152">
        <v>994.4</v>
      </c>
      <c r="H57" s="151">
        <v>0.42799999999999999</v>
      </c>
      <c r="I57" s="155">
        <v>9.9700000000000006</v>
      </c>
      <c r="J57" s="155">
        <v>0.123</v>
      </c>
      <c r="K57" s="155">
        <v>2</v>
      </c>
      <c r="L57" s="155">
        <v>265.10000000000002</v>
      </c>
      <c r="M57" s="155">
        <v>341.74</v>
      </c>
      <c r="N57" s="155">
        <v>76.45</v>
      </c>
      <c r="O57" s="155">
        <v>4.22</v>
      </c>
    </row>
    <row r="58" spans="1:15" ht="13.5" customHeight="1" x14ac:dyDescent="0.25">
      <c r="A58" s="229" t="s">
        <v>174</v>
      </c>
      <c r="B58" s="229"/>
      <c r="C58" s="229"/>
      <c r="D58" s="151">
        <v>27.74</v>
      </c>
      <c r="E58" s="151">
        <v>22.65</v>
      </c>
      <c r="F58" s="151">
        <v>105.37</v>
      </c>
      <c r="G58" s="151">
        <v>744.7</v>
      </c>
      <c r="H58" s="151">
        <v>0.73</v>
      </c>
      <c r="I58" s="155">
        <v>40.49</v>
      </c>
      <c r="J58" s="155">
        <v>3.6999999999999998E-2</v>
      </c>
      <c r="K58" s="155">
        <v>4.13</v>
      </c>
      <c r="L58" s="155">
        <v>158.75</v>
      </c>
      <c r="M58" s="155">
        <v>667.5</v>
      </c>
      <c r="N58" s="155">
        <v>147.93</v>
      </c>
      <c r="O58" s="155">
        <v>9.25</v>
      </c>
    </row>
    <row r="59" spans="1:15" ht="13.5" customHeight="1" x14ac:dyDescent="0.25">
      <c r="A59" s="156"/>
      <c r="B59" s="156" t="s">
        <v>378</v>
      </c>
      <c r="C59" s="156"/>
      <c r="D59" s="151">
        <v>5.5</v>
      </c>
      <c r="E59" s="151">
        <v>7.9</v>
      </c>
      <c r="F59" s="151">
        <v>35.200000000000003</v>
      </c>
      <c r="G59" s="152">
        <v>238</v>
      </c>
      <c r="H59" s="152">
        <v>0.189</v>
      </c>
      <c r="I59" s="154">
        <v>6.8</v>
      </c>
      <c r="J59" s="154">
        <v>0.26</v>
      </c>
      <c r="K59" s="154">
        <v>6.8</v>
      </c>
      <c r="L59" s="154">
        <v>40</v>
      </c>
      <c r="M59" s="154">
        <v>62</v>
      </c>
      <c r="N59" s="155">
        <v>7</v>
      </c>
      <c r="O59" s="155">
        <v>1.8</v>
      </c>
    </row>
    <row r="60" spans="1:15" ht="13.5" customHeight="1" x14ac:dyDescent="0.25">
      <c r="A60" s="229" t="s">
        <v>179</v>
      </c>
      <c r="B60" s="229"/>
      <c r="C60" s="229"/>
      <c r="D60" s="151">
        <f>SUM(D57:D59)</f>
        <v>68.61</v>
      </c>
      <c r="E60" s="151">
        <f t="shared" ref="E60:O60" si="11">SUM(E57:E59)</f>
        <v>73.88</v>
      </c>
      <c r="F60" s="151">
        <f t="shared" si="11"/>
        <v>251.14999999999998</v>
      </c>
      <c r="G60" s="151">
        <f t="shared" si="11"/>
        <v>1977.1</v>
      </c>
      <c r="H60" s="151">
        <f t="shared" si="11"/>
        <v>1.347</v>
      </c>
      <c r="I60" s="151">
        <f t="shared" si="11"/>
        <v>57.26</v>
      </c>
      <c r="J60" s="151">
        <f t="shared" si="11"/>
        <v>0.42000000000000004</v>
      </c>
      <c r="K60" s="151">
        <f t="shared" si="11"/>
        <v>12.93</v>
      </c>
      <c r="L60" s="151">
        <f t="shared" si="11"/>
        <v>463.85</v>
      </c>
      <c r="M60" s="151">
        <f t="shared" si="11"/>
        <v>1071.24</v>
      </c>
      <c r="N60" s="151">
        <f t="shared" si="11"/>
        <v>231.38</v>
      </c>
      <c r="O60" s="151">
        <f t="shared" si="11"/>
        <v>15.27</v>
      </c>
    </row>
    <row r="61" spans="1:15" ht="13.5" customHeight="1" x14ac:dyDescent="0.3">
      <c r="A61" s="238" t="s">
        <v>388</v>
      </c>
      <c r="B61" s="239"/>
      <c r="C61" s="239"/>
      <c r="D61" s="239"/>
      <c r="E61" s="239"/>
      <c r="F61" s="239"/>
      <c r="G61" s="240"/>
      <c r="H61" s="52"/>
      <c r="I61" s="162"/>
      <c r="J61" s="162"/>
      <c r="K61" s="162"/>
      <c r="L61" s="162"/>
      <c r="M61" s="162"/>
      <c r="N61" s="162"/>
      <c r="O61" s="162"/>
    </row>
    <row r="62" spans="1:15" ht="13.5" customHeight="1" x14ac:dyDescent="0.25">
      <c r="A62" s="229" t="s">
        <v>147</v>
      </c>
      <c r="B62" s="229"/>
      <c r="C62" s="229"/>
      <c r="D62" s="151">
        <v>19.23</v>
      </c>
      <c r="E62" s="151">
        <v>23.74</v>
      </c>
      <c r="F62" s="151">
        <v>99.39</v>
      </c>
      <c r="G62" s="152">
        <v>717.7</v>
      </c>
      <c r="H62" s="157">
        <v>0.28999999999999998</v>
      </c>
      <c r="I62" s="155">
        <v>2.71</v>
      </c>
      <c r="J62" s="155">
        <v>0.10299999999999999</v>
      </c>
      <c r="K62" s="155">
        <v>1.7889999999999999</v>
      </c>
      <c r="L62" s="155">
        <v>379.9</v>
      </c>
      <c r="M62" s="155">
        <v>475</v>
      </c>
      <c r="N62" s="155">
        <v>82.9</v>
      </c>
      <c r="O62" s="155">
        <v>4.3499999999999996</v>
      </c>
    </row>
    <row r="63" spans="1:15" ht="13.5" customHeight="1" x14ac:dyDescent="0.25">
      <c r="A63" s="234" t="s">
        <v>174</v>
      </c>
      <c r="B63" s="234"/>
      <c r="C63" s="234"/>
      <c r="D63" s="151">
        <v>30.54</v>
      </c>
      <c r="E63" s="151">
        <v>36.83</v>
      </c>
      <c r="F63" s="151">
        <v>113.22</v>
      </c>
      <c r="G63" s="151">
        <v>861.35</v>
      </c>
      <c r="H63" s="151">
        <v>0.88200000000000001</v>
      </c>
      <c r="I63" s="151">
        <v>27.788</v>
      </c>
      <c r="J63" s="151">
        <v>6.9000000000000006E-2</v>
      </c>
      <c r="K63" s="151">
        <v>5.65</v>
      </c>
      <c r="L63" s="151">
        <v>124.28</v>
      </c>
      <c r="M63" s="151">
        <v>403.3</v>
      </c>
      <c r="N63" s="151">
        <v>105.97</v>
      </c>
      <c r="O63" s="151">
        <v>10.28</v>
      </c>
    </row>
    <row r="64" spans="1:15" ht="13.5" customHeight="1" x14ac:dyDescent="0.25">
      <c r="A64" s="172"/>
      <c r="B64" s="156" t="s">
        <v>378</v>
      </c>
      <c r="C64" s="172"/>
      <c r="D64" s="173">
        <v>7.5</v>
      </c>
      <c r="E64" s="173">
        <v>7.9</v>
      </c>
      <c r="F64" s="173">
        <v>36.799999999999997</v>
      </c>
      <c r="G64" s="174">
        <v>244</v>
      </c>
      <c r="H64" s="152">
        <v>0.189</v>
      </c>
      <c r="I64" s="152">
        <v>6.8</v>
      </c>
      <c r="J64" s="152">
        <v>0.26</v>
      </c>
      <c r="K64" s="152">
        <v>6.8</v>
      </c>
      <c r="L64" s="154">
        <v>250</v>
      </c>
      <c r="M64" s="154">
        <v>218</v>
      </c>
      <c r="N64" s="155">
        <v>35</v>
      </c>
      <c r="O64" s="155">
        <v>0.8</v>
      </c>
    </row>
    <row r="65" spans="1:15" x14ac:dyDescent="0.25">
      <c r="A65" s="246" t="s">
        <v>179</v>
      </c>
      <c r="B65" s="246"/>
      <c r="C65" s="246"/>
      <c r="D65" s="173">
        <f>SUM(D62:D64)</f>
        <v>57.269999999999996</v>
      </c>
      <c r="E65" s="173">
        <f t="shared" ref="E65:O65" si="12">SUM(E62:E64)</f>
        <v>68.47</v>
      </c>
      <c r="F65" s="173">
        <f t="shared" si="12"/>
        <v>249.41000000000003</v>
      </c>
      <c r="G65" s="173">
        <f t="shared" si="12"/>
        <v>1823.0500000000002</v>
      </c>
      <c r="H65" s="173">
        <f t="shared" si="12"/>
        <v>1.361</v>
      </c>
      <c r="I65" s="173">
        <f t="shared" si="12"/>
        <v>37.298000000000002</v>
      </c>
      <c r="J65" s="173">
        <f t="shared" si="12"/>
        <v>0.432</v>
      </c>
      <c r="K65" s="173">
        <f t="shared" si="12"/>
        <v>14.239000000000001</v>
      </c>
      <c r="L65" s="173">
        <f t="shared" si="12"/>
        <v>754.18</v>
      </c>
      <c r="M65" s="173">
        <f t="shared" si="12"/>
        <v>1096.3</v>
      </c>
      <c r="N65" s="173">
        <f t="shared" si="12"/>
        <v>223.87</v>
      </c>
      <c r="O65" s="173">
        <f t="shared" si="12"/>
        <v>15.43</v>
      </c>
    </row>
    <row r="66" spans="1:15" s="177" customFormat="1" x14ac:dyDescent="0.25">
      <c r="A66" s="247"/>
      <c r="B66" s="248"/>
      <c r="C66" s="248"/>
      <c r="D66" s="175"/>
      <c r="E66" s="175"/>
      <c r="F66" s="175"/>
      <c r="G66" s="175"/>
      <c r="H66" s="175"/>
      <c r="I66" s="176"/>
      <c r="J66" s="176"/>
      <c r="K66" s="176"/>
      <c r="L66" s="176"/>
      <c r="M66" s="176"/>
      <c r="N66" s="176"/>
      <c r="O66" s="176"/>
    </row>
  </sheetData>
  <mergeCells count="59">
    <mergeCell ref="A65:C65"/>
    <mergeCell ref="A66:C66"/>
    <mergeCell ref="A57:C57"/>
    <mergeCell ref="A58:C58"/>
    <mergeCell ref="A60:C60"/>
    <mergeCell ref="A61:G61"/>
    <mergeCell ref="A62:C62"/>
    <mergeCell ref="A63:C63"/>
    <mergeCell ref="A56:G56"/>
    <mergeCell ref="A42:C42"/>
    <mergeCell ref="A44:C44"/>
    <mergeCell ref="A45:G45"/>
    <mergeCell ref="A46:C46"/>
    <mergeCell ref="A47:C47"/>
    <mergeCell ref="A49:C49"/>
    <mergeCell ref="A50:G50"/>
    <mergeCell ref="A51:C51"/>
    <mergeCell ref="A52:C52"/>
    <mergeCell ref="A54:C54"/>
    <mergeCell ref="A55:C55"/>
    <mergeCell ref="A41:C41"/>
    <mergeCell ref="A27:C27"/>
    <mergeCell ref="A29:C29"/>
    <mergeCell ref="A30:G30"/>
    <mergeCell ref="B31:C31"/>
    <mergeCell ref="A32:C32"/>
    <mergeCell ref="A34:C34"/>
    <mergeCell ref="A35:G35"/>
    <mergeCell ref="A36:C36"/>
    <mergeCell ref="A37:C37"/>
    <mergeCell ref="A39:C39"/>
    <mergeCell ref="A40:G40"/>
    <mergeCell ref="A26:C26"/>
    <mergeCell ref="A12:C12"/>
    <mergeCell ref="A14:C14"/>
    <mergeCell ref="A15:G15"/>
    <mergeCell ref="A16:C16"/>
    <mergeCell ref="A17:C17"/>
    <mergeCell ref="A19:C19"/>
    <mergeCell ref="A20:G20"/>
    <mergeCell ref="A21:C21"/>
    <mergeCell ref="A22:C22"/>
    <mergeCell ref="A24:C24"/>
    <mergeCell ref="A25:G25"/>
    <mergeCell ref="A11:C11"/>
    <mergeCell ref="A2:A4"/>
    <mergeCell ref="B2:B4"/>
    <mergeCell ref="C2:C4"/>
    <mergeCell ref="D2:G2"/>
    <mergeCell ref="B6:C6"/>
    <mergeCell ref="A7:C7"/>
    <mergeCell ref="A9:C9"/>
    <mergeCell ref="A10:C10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90" zoomScaleNormal="90" workbookViewId="0">
      <selection activeCell="G28" sqref="G28"/>
    </sheetView>
  </sheetViews>
  <sheetFormatPr defaultRowHeight="13.2" x14ac:dyDescent="0.25"/>
  <cols>
    <col min="1" max="1" width="19" customWidth="1"/>
    <col min="2" max="2" width="5.5546875" customWidth="1"/>
    <col min="3" max="3" width="20.44140625" customWidth="1"/>
    <col min="4" max="4" width="5.5546875" customWidth="1"/>
    <col min="5" max="5" width="18.33203125" customWidth="1"/>
    <col min="6" max="6" width="4.44140625" customWidth="1"/>
    <col min="7" max="7" width="18.109375" customWidth="1"/>
    <col min="8" max="8" width="5.33203125" customWidth="1"/>
    <col min="9" max="9" width="19" customWidth="1"/>
    <col min="10" max="10" width="4.44140625" customWidth="1"/>
    <col min="11" max="11" width="17.33203125" customWidth="1"/>
    <col min="12" max="12" width="5.5546875" customWidth="1"/>
  </cols>
  <sheetData>
    <row r="1" spans="1:17" ht="15.75" customHeight="1" x14ac:dyDescent="0.25">
      <c r="A1" s="196" t="s">
        <v>400</v>
      </c>
      <c r="B1" s="196"/>
      <c r="C1" s="196"/>
      <c r="D1" s="196"/>
      <c r="E1" s="196"/>
      <c r="F1" s="196"/>
      <c r="G1" s="196"/>
      <c r="H1" s="196"/>
      <c r="I1" s="196"/>
      <c r="J1" s="1"/>
      <c r="K1" s="2"/>
      <c r="L1" s="2"/>
      <c r="M1" s="3"/>
      <c r="N1" s="3"/>
    </row>
    <row r="2" spans="1:17" x14ac:dyDescent="0.25">
      <c r="A2" s="34" t="s">
        <v>14</v>
      </c>
      <c r="B2" s="34"/>
      <c r="C2" s="34" t="s">
        <v>15</v>
      </c>
      <c r="D2" s="34"/>
      <c r="E2" s="34" t="s">
        <v>16</v>
      </c>
      <c r="F2" s="34"/>
      <c r="G2" s="34" t="s">
        <v>17</v>
      </c>
      <c r="H2" s="34"/>
      <c r="I2" s="34" t="s">
        <v>18</v>
      </c>
      <c r="J2" s="34"/>
      <c r="K2" s="34" t="s">
        <v>19</v>
      </c>
      <c r="L2" s="2"/>
      <c r="M2" s="3"/>
      <c r="N2" s="3"/>
    </row>
    <row r="3" spans="1:17" ht="10.5" customHeight="1" x14ac:dyDescent="0.25">
      <c r="A3" s="4" t="s">
        <v>20</v>
      </c>
      <c r="B3" s="4" t="s">
        <v>21</v>
      </c>
      <c r="C3" s="4" t="s">
        <v>20</v>
      </c>
      <c r="D3" s="4" t="s">
        <v>21</v>
      </c>
      <c r="E3" s="5" t="s">
        <v>20</v>
      </c>
      <c r="F3" s="4" t="s">
        <v>21</v>
      </c>
      <c r="G3" s="4" t="s">
        <v>20</v>
      </c>
      <c r="H3" s="4" t="s">
        <v>21</v>
      </c>
      <c r="I3" s="4" t="s">
        <v>20</v>
      </c>
      <c r="J3" s="4" t="s">
        <v>21</v>
      </c>
      <c r="K3" s="5" t="s">
        <v>20</v>
      </c>
      <c r="L3" s="4" t="s">
        <v>21</v>
      </c>
      <c r="M3" s="3"/>
      <c r="N3" s="3"/>
    </row>
    <row r="4" spans="1:17" ht="10.5" customHeight="1" x14ac:dyDescent="0.25">
      <c r="A4" s="4" t="s">
        <v>22</v>
      </c>
      <c r="B4" s="4" t="s">
        <v>23</v>
      </c>
      <c r="C4" s="4" t="s">
        <v>22</v>
      </c>
      <c r="D4" s="4" t="s">
        <v>23</v>
      </c>
      <c r="E4" s="4" t="s">
        <v>22</v>
      </c>
      <c r="F4" s="4" t="s">
        <v>23</v>
      </c>
      <c r="G4" s="4" t="s">
        <v>22</v>
      </c>
      <c r="H4" s="4" t="s">
        <v>23</v>
      </c>
      <c r="I4" s="4" t="s">
        <v>22</v>
      </c>
      <c r="J4" s="4" t="s">
        <v>23</v>
      </c>
      <c r="K4" s="5" t="s">
        <v>22</v>
      </c>
      <c r="L4" s="4" t="s">
        <v>23</v>
      </c>
      <c r="M4" s="3"/>
      <c r="N4" s="3"/>
    </row>
    <row r="5" spans="1:17" s="6" customFormat="1" ht="11.25" customHeight="1" x14ac:dyDescent="0.25">
      <c r="A5" s="18" t="s">
        <v>85</v>
      </c>
      <c r="B5" s="19">
        <v>250</v>
      </c>
      <c r="C5" s="18" t="s">
        <v>88</v>
      </c>
      <c r="D5" s="21">
        <v>50</v>
      </c>
      <c r="E5" s="18" t="s">
        <v>46</v>
      </c>
      <c r="F5" s="21">
        <v>120</v>
      </c>
      <c r="G5" s="18" t="s">
        <v>25</v>
      </c>
      <c r="H5" s="22" t="s">
        <v>361</v>
      </c>
      <c r="I5" s="18" t="s">
        <v>24</v>
      </c>
      <c r="J5" s="22" t="s">
        <v>116</v>
      </c>
      <c r="K5" s="18" t="s">
        <v>60</v>
      </c>
      <c r="L5" s="19">
        <v>250</v>
      </c>
      <c r="M5" s="3"/>
      <c r="N5" s="3"/>
    </row>
    <row r="6" spans="1:17" s="6" customFormat="1" ht="9.75" customHeight="1" x14ac:dyDescent="0.25">
      <c r="A6" s="18" t="s">
        <v>27</v>
      </c>
      <c r="B6" s="23" t="s">
        <v>51</v>
      </c>
      <c r="C6" s="18" t="s">
        <v>28</v>
      </c>
      <c r="D6" s="20" t="s">
        <v>63</v>
      </c>
      <c r="E6" s="18" t="s">
        <v>53</v>
      </c>
      <c r="F6" s="20">
        <v>50</v>
      </c>
      <c r="G6" s="18" t="s">
        <v>107</v>
      </c>
      <c r="H6" s="249" t="s">
        <v>10</v>
      </c>
      <c r="I6" s="18" t="s">
        <v>59</v>
      </c>
      <c r="J6" s="22" t="s">
        <v>48</v>
      </c>
      <c r="K6" s="18" t="s">
        <v>61</v>
      </c>
      <c r="L6" s="19">
        <v>70</v>
      </c>
      <c r="M6" s="3"/>
      <c r="N6" s="3"/>
    </row>
    <row r="7" spans="1:17" s="6" customFormat="1" ht="10.5" customHeight="1" x14ac:dyDescent="0.25">
      <c r="A7" s="18" t="s">
        <v>13</v>
      </c>
      <c r="B7" s="19">
        <v>200</v>
      </c>
      <c r="C7" s="18" t="s">
        <v>4</v>
      </c>
      <c r="D7" s="24" t="s">
        <v>47</v>
      </c>
      <c r="E7" s="18" t="s">
        <v>82</v>
      </c>
      <c r="F7" s="20">
        <v>200</v>
      </c>
      <c r="G7" s="18" t="s">
        <v>74</v>
      </c>
      <c r="H7" s="20">
        <v>180</v>
      </c>
      <c r="I7" s="18" t="s">
        <v>81</v>
      </c>
      <c r="J7" s="20">
        <v>150</v>
      </c>
      <c r="K7" s="18" t="s">
        <v>13</v>
      </c>
      <c r="L7" s="19">
        <v>200</v>
      </c>
      <c r="M7" s="3"/>
      <c r="N7" s="3"/>
    </row>
    <row r="8" spans="1:17" s="6" customFormat="1" ht="12" customHeight="1" x14ac:dyDescent="0.25">
      <c r="A8" s="18" t="s">
        <v>7</v>
      </c>
      <c r="B8" s="20">
        <v>50</v>
      </c>
      <c r="C8" s="18" t="s">
        <v>7</v>
      </c>
      <c r="D8" s="20">
        <v>50</v>
      </c>
      <c r="E8" s="18" t="s">
        <v>6</v>
      </c>
      <c r="F8" s="20">
        <v>200</v>
      </c>
      <c r="G8" s="18" t="s">
        <v>0</v>
      </c>
      <c r="H8" s="19">
        <v>200</v>
      </c>
      <c r="I8" s="18" t="s">
        <v>4</v>
      </c>
      <c r="J8" s="19">
        <v>200</v>
      </c>
      <c r="K8" s="25" t="s">
        <v>103</v>
      </c>
      <c r="L8" s="19">
        <v>100</v>
      </c>
      <c r="M8" s="7"/>
      <c r="N8" s="3"/>
    </row>
    <row r="9" spans="1:17" s="6" customFormat="1" ht="11.25" customHeight="1" x14ac:dyDescent="0.25">
      <c r="A9" s="18" t="s">
        <v>114</v>
      </c>
      <c r="B9" s="23" t="s">
        <v>115</v>
      </c>
      <c r="C9" s="18" t="s">
        <v>67</v>
      </c>
      <c r="D9" s="20">
        <v>25</v>
      </c>
      <c r="E9" s="18" t="s">
        <v>54</v>
      </c>
      <c r="F9" s="20">
        <v>50</v>
      </c>
      <c r="G9" s="18" t="s">
        <v>7</v>
      </c>
      <c r="H9" s="20">
        <v>50</v>
      </c>
      <c r="I9" s="18" t="s">
        <v>7</v>
      </c>
      <c r="J9" s="20">
        <v>50</v>
      </c>
      <c r="K9" s="26"/>
      <c r="L9" s="19"/>
      <c r="M9" s="7"/>
      <c r="N9" s="3"/>
    </row>
    <row r="10" spans="1:17" s="6" customFormat="1" ht="12" customHeight="1" x14ac:dyDescent="0.25">
      <c r="A10" s="18"/>
      <c r="B10" s="20"/>
      <c r="C10" s="18"/>
      <c r="D10" s="20"/>
      <c r="E10" s="18"/>
      <c r="F10" s="20"/>
      <c r="G10" s="18" t="s">
        <v>1</v>
      </c>
      <c r="H10" s="20">
        <v>15</v>
      </c>
      <c r="I10" s="18"/>
      <c r="J10" s="20"/>
      <c r="K10" s="26"/>
      <c r="L10" s="19"/>
      <c r="M10" s="3"/>
      <c r="N10" s="3"/>
    </row>
    <row r="11" spans="1:17" s="6" customFormat="1" ht="9.75" customHeight="1" x14ac:dyDescent="0.25">
      <c r="A11" s="4" t="s">
        <v>29</v>
      </c>
      <c r="B11" s="4"/>
      <c r="C11" s="4" t="s">
        <v>29</v>
      </c>
      <c r="D11" s="4"/>
      <c r="E11" s="4" t="s">
        <v>29</v>
      </c>
      <c r="F11" s="4"/>
      <c r="G11" s="4" t="s">
        <v>29</v>
      </c>
      <c r="H11" s="4"/>
      <c r="I11" s="4" t="s">
        <v>29</v>
      </c>
      <c r="J11" s="4"/>
      <c r="K11" s="4" t="s">
        <v>29</v>
      </c>
      <c r="L11" s="8"/>
      <c r="M11" s="3"/>
      <c r="N11" s="3"/>
    </row>
    <row r="12" spans="1:17" s="6" customFormat="1" ht="10.5" customHeight="1" x14ac:dyDescent="0.25">
      <c r="A12" s="4" t="s">
        <v>30</v>
      </c>
      <c r="B12" s="4"/>
      <c r="C12" s="4" t="s">
        <v>30</v>
      </c>
      <c r="D12" s="4"/>
      <c r="E12" s="4" t="s">
        <v>30</v>
      </c>
      <c r="F12" s="4"/>
      <c r="G12" s="4" t="s">
        <v>30</v>
      </c>
      <c r="H12" s="4"/>
      <c r="I12" s="4" t="s">
        <v>30</v>
      </c>
      <c r="J12" s="4"/>
      <c r="K12" s="4" t="s">
        <v>30</v>
      </c>
      <c r="L12" s="8"/>
      <c r="M12" s="3"/>
      <c r="N12" s="3"/>
    </row>
    <row r="13" spans="1:17" s="6" customFormat="1" ht="13.5" customHeight="1" x14ac:dyDescent="0.25">
      <c r="A13" s="18" t="s">
        <v>31</v>
      </c>
      <c r="B13" s="19">
        <v>100</v>
      </c>
      <c r="C13" s="18" t="s">
        <v>106</v>
      </c>
      <c r="D13" s="20">
        <v>100</v>
      </c>
      <c r="E13" s="18" t="s">
        <v>108</v>
      </c>
      <c r="F13" s="20">
        <v>100</v>
      </c>
      <c r="G13" s="18" t="s">
        <v>109</v>
      </c>
      <c r="H13" s="23" t="s">
        <v>117</v>
      </c>
      <c r="I13" s="18" t="s">
        <v>65</v>
      </c>
      <c r="J13" s="20">
        <v>100</v>
      </c>
      <c r="K13" s="18" t="s">
        <v>52</v>
      </c>
      <c r="L13" s="19">
        <v>100</v>
      </c>
      <c r="M13" s="3"/>
      <c r="N13" s="3"/>
    </row>
    <row r="14" spans="1:17" s="6" customFormat="1" ht="11.25" customHeight="1" x14ac:dyDescent="0.25">
      <c r="A14" s="18" t="s">
        <v>32</v>
      </c>
      <c r="B14" s="19">
        <v>250</v>
      </c>
      <c r="C14" s="18" t="s">
        <v>89</v>
      </c>
      <c r="D14" s="20">
        <v>250</v>
      </c>
      <c r="E14" s="18" t="s">
        <v>84</v>
      </c>
      <c r="F14" s="20">
        <v>250</v>
      </c>
      <c r="G14" s="18" t="s">
        <v>77</v>
      </c>
      <c r="H14" s="19" t="s">
        <v>78</v>
      </c>
      <c r="I14" s="18" t="s">
        <v>9</v>
      </c>
      <c r="J14" s="19">
        <v>250</v>
      </c>
      <c r="K14" s="18" t="s">
        <v>104</v>
      </c>
      <c r="L14" s="19">
        <v>250</v>
      </c>
      <c r="M14" s="3"/>
      <c r="N14" s="3"/>
      <c r="P14" s="10"/>
      <c r="Q14" s="11"/>
    </row>
    <row r="15" spans="1:17" s="6" customFormat="1" ht="11.25" customHeight="1" x14ac:dyDescent="0.25">
      <c r="A15" s="18" t="s">
        <v>79</v>
      </c>
      <c r="B15" s="23" t="s">
        <v>10</v>
      </c>
      <c r="C15" s="26" t="s">
        <v>56</v>
      </c>
      <c r="D15" s="20">
        <v>200</v>
      </c>
      <c r="E15" s="26" t="s">
        <v>110</v>
      </c>
      <c r="F15" s="20" t="s">
        <v>10</v>
      </c>
      <c r="G15" s="18" t="s">
        <v>49</v>
      </c>
      <c r="H15" s="20" t="s">
        <v>356</v>
      </c>
      <c r="I15" s="18" t="s">
        <v>90</v>
      </c>
      <c r="J15" s="20">
        <v>100</v>
      </c>
      <c r="K15" s="18" t="s">
        <v>42</v>
      </c>
      <c r="L15" s="19" t="s">
        <v>362</v>
      </c>
      <c r="M15" s="3"/>
      <c r="N15" s="3"/>
      <c r="P15" s="10"/>
      <c r="Q15" s="12"/>
    </row>
    <row r="16" spans="1:17" s="6" customFormat="1" ht="10.5" customHeight="1" x14ac:dyDescent="0.25">
      <c r="A16" s="18" t="s">
        <v>80</v>
      </c>
      <c r="B16" s="19">
        <v>180</v>
      </c>
      <c r="C16" s="18" t="s">
        <v>64</v>
      </c>
      <c r="D16" s="20">
        <v>200</v>
      </c>
      <c r="E16" s="18" t="s">
        <v>86</v>
      </c>
      <c r="F16" s="20">
        <v>180</v>
      </c>
      <c r="G16" s="18" t="s">
        <v>33</v>
      </c>
      <c r="H16" s="20">
        <v>180</v>
      </c>
      <c r="I16" s="18" t="s">
        <v>91</v>
      </c>
      <c r="J16" s="19">
        <v>180</v>
      </c>
      <c r="K16" s="18" t="s">
        <v>105</v>
      </c>
      <c r="L16" s="19" t="s">
        <v>399</v>
      </c>
      <c r="M16" s="3"/>
      <c r="N16" s="3"/>
      <c r="P16" s="10"/>
      <c r="Q16" s="11"/>
    </row>
    <row r="17" spans="1:17" s="6" customFormat="1" ht="12" customHeight="1" x14ac:dyDescent="0.25">
      <c r="A17" s="18" t="s">
        <v>64</v>
      </c>
      <c r="B17" s="19">
        <v>200</v>
      </c>
      <c r="C17" s="18" t="s">
        <v>35</v>
      </c>
      <c r="D17" s="20">
        <v>50</v>
      </c>
      <c r="E17" s="18" t="s">
        <v>50</v>
      </c>
      <c r="F17" s="20">
        <v>200</v>
      </c>
      <c r="G17" s="18" t="s">
        <v>2</v>
      </c>
      <c r="H17" s="27" t="s">
        <v>36</v>
      </c>
      <c r="I17" s="18" t="s">
        <v>92</v>
      </c>
      <c r="J17" s="23" t="s">
        <v>47</v>
      </c>
      <c r="K17" s="18" t="s">
        <v>363</v>
      </c>
      <c r="L17" s="19">
        <v>200</v>
      </c>
      <c r="M17" s="3"/>
      <c r="N17" s="3"/>
      <c r="P17" s="10"/>
      <c r="Q17" s="13"/>
    </row>
    <row r="18" spans="1:17" s="6" customFormat="1" ht="12" customHeight="1" x14ac:dyDescent="0.25">
      <c r="A18" s="18" t="s">
        <v>35</v>
      </c>
      <c r="B18" s="20">
        <v>50</v>
      </c>
      <c r="C18" s="18" t="s">
        <v>7</v>
      </c>
      <c r="D18" s="20">
        <v>50</v>
      </c>
      <c r="E18" s="18" t="s">
        <v>35</v>
      </c>
      <c r="F18" s="20">
        <v>50</v>
      </c>
      <c r="G18" s="18" t="s">
        <v>35</v>
      </c>
      <c r="H18" s="23">
        <v>50</v>
      </c>
      <c r="I18" s="18" t="s">
        <v>35</v>
      </c>
      <c r="J18" s="23">
        <v>50</v>
      </c>
      <c r="K18" s="18" t="s">
        <v>7</v>
      </c>
      <c r="L18" s="19">
        <v>50</v>
      </c>
      <c r="M18" s="32"/>
      <c r="N18" s="10"/>
      <c r="O18" s="10"/>
      <c r="P18" s="9"/>
      <c r="Q18" s="9"/>
    </row>
    <row r="19" spans="1:17" s="6" customFormat="1" ht="11.25" customHeight="1" x14ac:dyDescent="0.25">
      <c r="A19" s="18" t="s">
        <v>7</v>
      </c>
      <c r="B19" s="20">
        <v>50</v>
      </c>
      <c r="C19" s="18"/>
      <c r="D19" s="20"/>
      <c r="E19" s="18" t="s">
        <v>7</v>
      </c>
      <c r="F19" s="20">
        <v>50</v>
      </c>
      <c r="G19" s="18" t="s">
        <v>7</v>
      </c>
      <c r="H19" s="20">
        <v>50</v>
      </c>
      <c r="I19" s="18" t="s">
        <v>7</v>
      </c>
      <c r="J19" s="20">
        <v>50</v>
      </c>
      <c r="K19" s="18" t="s">
        <v>35</v>
      </c>
      <c r="L19" s="19">
        <v>50</v>
      </c>
      <c r="M19" s="32"/>
      <c r="N19" s="10"/>
      <c r="O19" s="10"/>
    </row>
    <row r="20" spans="1:17" ht="11.25" customHeight="1" x14ac:dyDescent="0.25">
      <c r="A20" s="14" t="s">
        <v>66</v>
      </c>
      <c r="B20" s="15"/>
      <c r="C20" s="14" t="s">
        <v>66</v>
      </c>
      <c r="D20" s="16"/>
      <c r="E20" s="14" t="s">
        <v>66</v>
      </c>
      <c r="F20" s="14"/>
      <c r="G20" s="14" t="s">
        <v>66</v>
      </c>
      <c r="H20" s="16"/>
      <c r="I20" s="14" t="s">
        <v>66</v>
      </c>
      <c r="J20" s="16"/>
      <c r="K20" s="14" t="s">
        <v>66</v>
      </c>
      <c r="L20" s="16"/>
      <c r="M20" s="17"/>
    </row>
    <row r="21" spans="1:17" ht="12" customHeight="1" x14ac:dyDescent="0.25">
      <c r="A21" s="18" t="s">
        <v>67</v>
      </c>
      <c r="B21" s="20">
        <v>50</v>
      </c>
      <c r="C21" s="18" t="s">
        <v>68</v>
      </c>
      <c r="D21" s="28">
        <v>50</v>
      </c>
      <c r="E21" s="18" t="s">
        <v>69</v>
      </c>
      <c r="F21" s="18">
        <v>50</v>
      </c>
      <c r="G21" s="18" t="s">
        <v>67</v>
      </c>
      <c r="H21" s="20">
        <v>50</v>
      </c>
      <c r="I21" s="18" t="s">
        <v>69</v>
      </c>
      <c r="J21" s="20">
        <v>50</v>
      </c>
      <c r="K21" s="18" t="s">
        <v>70</v>
      </c>
      <c r="L21" s="20">
        <v>50</v>
      </c>
      <c r="M21" s="17"/>
    </row>
    <row r="22" spans="1:17" ht="10.5" customHeight="1" x14ac:dyDescent="0.25">
      <c r="A22" s="18" t="s">
        <v>71</v>
      </c>
      <c r="B22" s="28">
        <v>200</v>
      </c>
      <c r="C22" s="18" t="s">
        <v>72</v>
      </c>
      <c r="D22" s="28">
        <v>200</v>
      </c>
      <c r="E22" s="18" t="s">
        <v>72</v>
      </c>
      <c r="F22" s="18">
        <v>200</v>
      </c>
      <c r="G22" s="18" t="s">
        <v>71</v>
      </c>
      <c r="H22" s="20">
        <v>200</v>
      </c>
      <c r="I22" s="18" t="s">
        <v>72</v>
      </c>
      <c r="J22" s="20">
        <v>200</v>
      </c>
      <c r="K22" s="18" t="s">
        <v>73</v>
      </c>
      <c r="L22" s="20">
        <v>200</v>
      </c>
      <c r="M22" s="17"/>
    </row>
    <row r="23" spans="1:17" ht="12.75" customHeight="1" x14ac:dyDescent="0.25">
      <c r="A23" s="34" t="s">
        <v>75</v>
      </c>
      <c r="B23" s="34"/>
      <c r="C23" s="34" t="s">
        <v>37</v>
      </c>
      <c r="D23" s="34"/>
      <c r="E23" s="34" t="s">
        <v>38</v>
      </c>
      <c r="F23" s="34"/>
      <c r="G23" s="34" t="s">
        <v>76</v>
      </c>
      <c r="H23" s="34"/>
      <c r="I23" s="34" t="s">
        <v>39</v>
      </c>
      <c r="J23" s="34"/>
      <c r="K23" s="34" t="s">
        <v>40</v>
      </c>
      <c r="L23" s="2"/>
      <c r="M23" s="3"/>
      <c r="N23" s="3"/>
    </row>
    <row r="24" spans="1:17" ht="10.5" customHeight="1" x14ac:dyDescent="0.25">
      <c r="A24" s="4" t="s">
        <v>20</v>
      </c>
      <c r="B24" s="4" t="s">
        <v>21</v>
      </c>
      <c r="C24" s="4" t="s">
        <v>20</v>
      </c>
      <c r="D24" s="4" t="s">
        <v>21</v>
      </c>
      <c r="E24" s="5" t="s">
        <v>20</v>
      </c>
      <c r="F24" s="4" t="s">
        <v>21</v>
      </c>
      <c r="G24" s="4" t="s">
        <v>20</v>
      </c>
      <c r="H24" s="4" t="s">
        <v>21</v>
      </c>
      <c r="I24" s="4" t="s">
        <v>20</v>
      </c>
      <c r="J24" s="4" t="s">
        <v>21</v>
      </c>
      <c r="K24" s="5" t="s">
        <v>20</v>
      </c>
      <c r="L24" s="4" t="s">
        <v>21</v>
      </c>
      <c r="M24" s="3"/>
      <c r="N24" s="3"/>
    </row>
    <row r="25" spans="1:17" ht="11.25" customHeight="1" x14ac:dyDescent="0.25">
      <c r="A25" s="4" t="s">
        <v>22</v>
      </c>
      <c r="B25" s="4" t="s">
        <v>23</v>
      </c>
      <c r="C25" s="4" t="s">
        <v>22</v>
      </c>
      <c r="D25" s="4" t="s">
        <v>23</v>
      </c>
      <c r="E25" s="4" t="s">
        <v>22</v>
      </c>
      <c r="F25" s="4" t="s">
        <v>23</v>
      </c>
      <c r="G25" s="4" t="s">
        <v>22</v>
      </c>
      <c r="H25" s="4" t="s">
        <v>23</v>
      </c>
      <c r="I25" s="4" t="s">
        <v>22</v>
      </c>
      <c r="J25" s="4" t="s">
        <v>23</v>
      </c>
      <c r="K25" s="4" t="s">
        <v>22</v>
      </c>
      <c r="L25" s="4" t="s">
        <v>23</v>
      </c>
      <c r="M25" s="3"/>
      <c r="N25" s="10"/>
      <c r="O25" s="10"/>
    </row>
    <row r="26" spans="1:17" ht="12.75" customHeight="1" x14ac:dyDescent="0.25">
      <c r="A26" s="18" t="s">
        <v>93</v>
      </c>
      <c r="B26" s="20" t="s">
        <v>398</v>
      </c>
      <c r="C26" s="18" t="s">
        <v>26</v>
      </c>
      <c r="D26" s="20">
        <v>50</v>
      </c>
      <c r="E26" s="18" t="s">
        <v>41</v>
      </c>
      <c r="F26" s="21">
        <v>120</v>
      </c>
      <c r="G26" s="18" t="s">
        <v>25</v>
      </c>
      <c r="H26" s="22" t="s">
        <v>116</v>
      </c>
      <c r="I26" s="18" t="s">
        <v>96</v>
      </c>
      <c r="J26" s="249" t="s">
        <v>10</v>
      </c>
      <c r="K26" s="18" t="s">
        <v>60</v>
      </c>
      <c r="L26" s="20">
        <v>200</v>
      </c>
      <c r="M26" s="3"/>
      <c r="N26" s="10"/>
      <c r="O26" s="10"/>
    </row>
    <row r="27" spans="1:17" ht="12" customHeight="1" x14ac:dyDescent="0.25">
      <c r="A27" s="18" t="s">
        <v>27</v>
      </c>
      <c r="B27" s="23" t="s">
        <v>51</v>
      </c>
      <c r="C27" s="18" t="s">
        <v>58</v>
      </c>
      <c r="D27" s="20" t="s">
        <v>10</v>
      </c>
      <c r="E27" s="18" t="s">
        <v>53</v>
      </c>
      <c r="F27" s="20">
        <v>50</v>
      </c>
      <c r="G27" s="18" t="s">
        <v>107</v>
      </c>
      <c r="H27" s="22" t="s">
        <v>10</v>
      </c>
      <c r="I27" s="18" t="s">
        <v>86</v>
      </c>
      <c r="J27" s="20">
        <v>150</v>
      </c>
      <c r="K27" s="18" t="s">
        <v>61</v>
      </c>
      <c r="L27" s="20">
        <v>70</v>
      </c>
      <c r="M27" s="3"/>
      <c r="N27" s="10"/>
      <c r="O27" s="36"/>
    </row>
    <row r="28" spans="1:17" ht="11.25" customHeight="1" x14ac:dyDescent="0.25">
      <c r="A28" s="18" t="s">
        <v>13</v>
      </c>
      <c r="B28" s="20">
        <v>200</v>
      </c>
      <c r="C28" s="35" t="s">
        <v>87</v>
      </c>
      <c r="D28" s="20">
        <v>180</v>
      </c>
      <c r="E28" s="18" t="s">
        <v>94</v>
      </c>
      <c r="F28" s="21">
        <v>200</v>
      </c>
      <c r="G28" s="18" t="s">
        <v>74</v>
      </c>
      <c r="H28" s="20">
        <v>180</v>
      </c>
      <c r="I28" s="18" t="s">
        <v>4</v>
      </c>
      <c r="J28" s="21">
        <v>200</v>
      </c>
      <c r="K28" s="18" t="s">
        <v>62</v>
      </c>
      <c r="L28" s="21">
        <v>200</v>
      </c>
      <c r="M28" s="3"/>
      <c r="N28" s="3"/>
    </row>
    <row r="29" spans="1:17" x14ac:dyDescent="0.25">
      <c r="A29" s="18" t="s">
        <v>7</v>
      </c>
      <c r="B29" s="20">
        <v>50</v>
      </c>
      <c r="C29" s="18" t="s">
        <v>4</v>
      </c>
      <c r="D29" s="20">
        <v>200</v>
      </c>
      <c r="E29" s="18" t="s">
        <v>3</v>
      </c>
      <c r="F29" s="20">
        <v>200</v>
      </c>
      <c r="G29" s="18" t="s">
        <v>0</v>
      </c>
      <c r="H29" s="19">
        <v>200</v>
      </c>
      <c r="I29" s="18" t="s">
        <v>7</v>
      </c>
      <c r="J29" s="20">
        <v>50</v>
      </c>
      <c r="K29" s="18" t="s">
        <v>12</v>
      </c>
      <c r="L29" s="19">
        <v>100</v>
      </c>
      <c r="M29" s="3"/>
      <c r="N29" s="3"/>
    </row>
    <row r="30" spans="1:17" ht="12" customHeight="1" x14ac:dyDescent="0.25">
      <c r="A30" s="18" t="s">
        <v>111</v>
      </c>
      <c r="B30" s="20">
        <v>15</v>
      </c>
      <c r="C30" s="18" t="s">
        <v>7</v>
      </c>
      <c r="D30" s="20">
        <v>50</v>
      </c>
      <c r="E30" s="18" t="s">
        <v>54</v>
      </c>
      <c r="F30" s="20">
        <v>50</v>
      </c>
      <c r="G30" s="18" t="s">
        <v>7</v>
      </c>
      <c r="H30" s="20">
        <v>50</v>
      </c>
      <c r="I30" s="18" t="s">
        <v>8</v>
      </c>
      <c r="J30" s="20">
        <v>15</v>
      </c>
      <c r="K30" s="18"/>
      <c r="L30" s="19"/>
      <c r="M30" s="3"/>
      <c r="N30" s="3"/>
    </row>
    <row r="31" spans="1:17" x14ac:dyDescent="0.25">
      <c r="A31" s="18"/>
      <c r="B31" s="20"/>
      <c r="C31" s="18" t="s">
        <v>70</v>
      </c>
      <c r="D31" s="20">
        <v>25</v>
      </c>
      <c r="E31" s="18"/>
      <c r="F31" s="20"/>
      <c r="G31" s="18" t="s">
        <v>1</v>
      </c>
      <c r="H31" s="20">
        <v>15</v>
      </c>
      <c r="I31" s="18"/>
      <c r="J31" s="20"/>
      <c r="K31" s="18"/>
      <c r="L31" s="19"/>
      <c r="M31" s="3"/>
      <c r="N31" s="3"/>
    </row>
    <row r="32" spans="1:17" ht="10.5" customHeight="1" x14ac:dyDescent="0.25">
      <c r="A32" s="4" t="s">
        <v>29</v>
      </c>
      <c r="B32" s="4"/>
      <c r="C32" s="4" t="s">
        <v>29</v>
      </c>
      <c r="D32" s="4"/>
      <c r="E32" s="4" t="s">
        <v>29</v>
      </c>
      <c r="F32" s="4"/>
      <c r="G32" s="4" t="s">
        <v>29</v>
      </c>
      <c r="H32" s="4"/>
      <c r="I32" s="4" t="s">
        <v>29</v>
      </c>
      <c r="J32" s="4"/>
      <c r="K32" s="4" t="s">
        <v>29</v>
      </c>
      <c r="L32" s="8"/>
      <c r="M32" s="3"/>
      <c r="N32" s="3"/>
    </row>
    <row r="33" spans="1:14" ht="10.5" customHeight="1" x14ac:dyDescent="0.25">
      <c r="A33" s="4" t="s">
        <v>30</v>
      </c>
      <c r="B33" s="4"/>
      <c r="C33" s="4" t="s">
        <v>30</v>
      </c>
      <c r="D33" s="4"/>
      <c r="E33" s="4" t="s">
        <v>30</v>
      </c>
      <c r="F33" s="4"/>
      <c r="G33" s="4" t="s">
        <v>30</v>
      </c>
      <c r="H33" s="4"/>
      <c r="I33" s="4" t="s">
        <v>30</v>
      </c>
      <c r="J33" s="4"/>
      <c r="K33" s="4" t="s">
        <v>30</v>
      </c>
      <c r="L33" s="8"/>
      <c r="M33" s="3"/>
      <c r="N33" s="3"/>
    </row>
    <row r="34" spans="1:14" ht="11.25" customHeight="1" x14ac:dyDescent="0.25">
      <c r="A34" s="18" t="s">
        <v>113</v>
      </c>
      <c r="B34" s="23" t="s">
        <v>117</v>
      </c>
      <c r="C34" s="18" t="s">
        <v>11</v>
      </c>
      <c r="D34" s="20">
        <v>100</v>
      </c>
      <c r="E34" s="18" t="s">
        <v>52</v>
      </c>
      <c r="F34" s="21">
        <v>100</v>
      </c>
      <c r="G34" s="18" t="s">
        <v>334</v>
      </c>
      <c r="H34" s="21">
        <v>100</v>
      </c>
      <c r="I34" s="18" t="s">
        <v>65</v>
      </c>
      <c r="J34" s="20">
        <v>100</v>
      </c>
      <c r="K34" s="31" t="s">
        <v>52</v>
      </c>
      <c r="L34" s="19">
        <v>100</v>
      </c>
      <c r="M34" s="3"/>
      <c r="N34" s="3" t="s">
        <v>83</v>
      </c>
    </row>
    <row r="35" spans="1:14" ht="11.25" customHeight="1" x14ac:dyDescent="0.25">
      <c r="A35" s="18" t="s">
        <v>99</v>
      </c>
      <c r="B35" s="19">
        <v>250</v>
      </c>
      <c r="C35" s="18" t="s">
        <v>43</v>
      </c>
      <c r="D35" s="20">
        <v>250</v>
      </c>
      <c r="E35" s="18" t="s">
        <v>89</v>
      </c>
      <c r="F35" s="20">
        <v>250</v>
      </c>
      <c r="G35" s="18" t="s">
        <v>100</v>
      </c>
      <c r="H35" s="20">
        <v>250</v>
      </c>
      <c r="I35" s="31" t="s">
        <v>9</v>
      </c>
      <c r="J35" s="20">
        <v>250</v>
      </c>
      <c r="K35" s="18" t="s">
        <v>95</v>
      </c>
      <c r="L35" s="19" t="s">
        <v>78</v>
      </c>
      <c r="M35" s="3"/>
      <c r="N35" s="3"/>
    </row>
    <row r="36" spans="1:14" x14ac:dyDescent="0.25">
      <c r="A36" s="18" t="s">
        <v>112</v>
      </c>
      <c r="B36" s="20" t="s">
        <v>10</v>
      </c>
      <c r="C36" s="18" t="s">
        <v>5</v>
      </c>
      <c r="D36" s="20">
        <v>200</v>
      </c>
      <c r="E36" s="18" t="s">
        <v>102</v>
      </c>
      <c r="F36" s="20" t="s">
        <v>10</v>
      </c>
      <c r="G36" s="18" t="s">
        <v>101</v>
      </c>
      <c r="H36" s="20">
        <v>200</v>
      </c>
      <c r="I36" s="18" t="s">
        <v>49</v>
      </c>
      <c r="J36" s="20" t="s">
        <v>356</v>
      </c>
      <c r="K36" s="26" t="s">
        <v>55</v>
      </c>
      <c r="L36" s="19">
        <v>100</v>
      </c>
      <c r="M36" s="3"/>
      <c r="N36" s="3"/>
    </row>
    <row r="37" spans="1:14" ht="12" customHeight="1" x14ac:dyDescent="0.25">
      <c r="A37" s="18" t="s">
        <v>86</v>
      </c>
      <c r="B37" s="20">
        <v>180</v>
      </c>
      <c r="C37" s="18" t="s">
        <v>45</v>
      </c>
      <c r="D37" s="23" t="s">
        <v>47</v>
      </c>
      <c r="E37" s="18" t="s">
        <v>97</v>
      </c>
      <c r="F37" s="20">
        <v>180</v>
      </c>
      <c r="G37" s="18" t="s">
        <v>92</v>
      </c>
      <c r="H37" s="20" t="s">
        <v>36</v>
      </c>
      <c r="I37" s="18" t="s">
        <v>57</v>
      </c>
      <c r="J37" s="20">
        <v>180</v>
      </c>
      <c r="K37" s="26" t="s">
        <v>98</v>
      </c>
      <c r="L37" s="19">
        <v>180</v>
      </c>
      <c r="M37" s="3"/>
      <c r="N37" s="3"/>
    </row>
    <row r="38" spans="1:14" ht="11.25" customHeight="1" x14ac:dyDescent="0.25">
      <c r="A38" s="18" t="s">
        <v>34</v>
      </c>
      <c r="B38" s="20">
        <v>200</v>
      </c>
      <c r="C38" s="18" t="s">
        <v>35</v>
      </c>
      <c r="D38" s="20">
        <v>50</v>
      </c>
      <c r="E38" s="18" t="s">
        <v>50</v>
      </c>
      <c r="F38" s="20">
        <v>200</v>
      </c>
      <c r="G38" s="18" t="s">
        <v>35</v>
      </c>
      <c r="H38" s="20">
        <v>50</v>
      </c>
      <c r="I38" s="18" t="s">
        <v>50</v>
      </c>
      <c r="J38" s="20">
        <v>200</v>
      </c>
      <c r="K38" s="26" t="s">
        <v>44</v>
      </c>
      <c r="L38" s="19">
        <v>200</v>
      </c>
      <c r="M38" s="3"/>
      <c r="N38" s="3"/>
    </row>
    <row r="39" spans="1:14" x14ac:dyDescent="0.25">
      <c r="A39" s="18" t="s">
        <v>35</v>
      </c>
      <c r="B39" s="20">
        <v>50</v>
      </c>
      <c r="C39" s="18" t="s">
        <v>7</v>
      </c>
      <c r="D39" s="20">
        <v>50</v>
      </c>
      <c r="E39" s="18" t="s">
        <v>35</v>
      </c>
      <c r="F39" s="20">
        <v>50</v>
      </c>
      <c r="G39" s="18" t="s">
        <v>7</v>
      </c>
      <c r="H39" s="20">
        <v>50</v>
      </c>
      <c r="I39" s="18" t="s">
        <v>35</v>
      </c>
      <c r="J39" s="20">
        <v>50</v>
      </c>
      <c r="K39" s="18" t="s">
        <v>35</v>
      </c>
      <c r="L39" s="20">
        <v>50</v>
      </c>
      <c r="M39" s="3"/>
      <c r="N39" s="3"/>
    </row>
    <row r="40" spans="1:14" x14ac:dyDescent="0.25">
      <c r="A40" s="18" t="s">
        <v>7</v>
      </c>
      <c r="B40" s="20">
        <v>50</v>
      </c>
      <c r="C40" s="18"/>
      <c r="D40" s="20"/>
      <c r="E40" s="18" t="s">
        <v>7</v>
      </c>
      <c r="F40" s="20">
        <v>50</v>
      </c>
      <c r="G40" s="18"/>
      <c r="H40" s="20"/>
      <c r="I40" s="18" t="s">
        <v>7</v>
      </c>
      <c r="J40" s="19">
        <v>50</v>
      </c>
      <c r="K40" s="18" t="s">
        <v>7</v>
      </c>
      <c r="L40" s="20">
        <v>50</v>
      </c>
      <c r="M40" s="3"/>
      <c r="N40" s="3"/>
    </row>
    <row r="41" spans="1:14" ht="9.75" customHeight="1" x14ac:dyDescent="0.25">
      <c r="A41" s="14" t="s">
        <v>66</v>
      </c>
      <c r="B41" s="15"/>
      <c r="C41" s="14" t="s">
        <v>66</v>
      </c>
      <c r="D41" s="16"/>
      <c r="E41" s="14" t="s">
        <v>66</v>
      </c>
      <c r="F41" s="14"/>
      <c r="G41" s="14"/>
      <c r="H41" s="16"/>
      <c r="I41" s="14" t="s">
        <v>66</v>
      </c>
      <c r="J41" s="16"/>
      <c r="K41" s="14" t="s">
        <v>66</v>
      </c>
      <c r="L41" s="16"/>
      <c r="M41" s="17"/>
    </row>
    <row r="42" spans="1:14" ht="12" customHeight="1" x14ac:dyDescent="0.25">
      <c r="A42" s="18" t="s">
        <v>67</v>
      </c>
      <c r="B42" s="20">
        <v>50</v>
      </c>
      <c r="C42" s="18" t="s">
        <v>68</v>
      </c>
      <c r="D42" s="20">
        <v>50</v>
      </c>
      <c r="E42" s="18" t="s">
        <v>69</v>
      </c>
      <c r="F42" s="19">
        <v>50</v>
      </c>
      <c r="G42" s="18" t="s">
        <v>67</v>
      </c>
      <c r="H42" s="20">
        <v>50</v>
      </c>
      <c r="I42" s="18" t="s">
        <v>69</v>
      </c>
      <c r="J42" s="20">
        <v>50</v>
      </c>
      <c r="K42" s="18" t="s">
        <v>70</v>
      </c>
      <c r="L42" s="20">
        <v>50</v>
      </c>
      <c r="M42" s="17"/>
    </row>
    <row r="43" spans="1:14" ht="12" customHeight="1" thickBot="1" x14ac:dyDescent="0.3">
      <c r="A43" s="29" t="s">
        <v>71</v>
      </c>
      <c r="B43" s="30">
        <v>200</v>
      </c>
      <c r="C43" s="29" t="s">
        <v>72</v>
      </c>
      <c r="D43" s="30">
        <v>200</v>
      </c>
      <c r="E43" s="29" t="s">
        <v>72</v>
      </c>
      <c r="F43" s="33">
        <v>200</v>
      </c>
      <c r="G43" s="29" t="s">
        <v>71</v>
      </c>
      <c r="H43" s="30">
        <v>200</v>
      </c>
      <c r="I43" s="29" t="s">
        <v>72</v>
      </c>
      <c r="J43" s="30">
        <v>200</v>
      </c>
      <c r="K43" s="29" t="s">
        <v>73</v>
      </c>
      <c r="L43" s="30">
        <v>200</v>
      </c>
      <c r="M43" s="17"/>
    </row>
  </sheetData>
  <mergeCells count="1">
    <mergeCell ref="A1:I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609"/>
  <sheetViews>
    <sheetView zoomScale="80" zoomScaleNormal="80" workbookViewId="0">
      <selection activeCell="D612" sqref="D612"/>
    </sheetView>
  </sheetViews>
  <sheetFormatPr defaultRowHeight="13.2" x14ac:dyDescent="0.25"/>
  <cols>
    <col min="1" max="1" width="7.88671875" customWidth="1"/>
    <col min="2" max="2" width="25.33203125" customWidth="1"/>
    <col min="3" max="3" width="7" customWidth="1"/>
    <col min="4" max="4" width="31.109375" customWidth="1"/>
    <col min="5" max="5" width="10.33203125" customWidth="1"/>
    <col min="6" max="6" width="9" customWidth="1"/>
    <col min="7" max="8" width="9.109375" customWidth="1"/>
    <col min="9" max="9" width="9.6640625" customWidth="1"/>
    <col min="10" max="10" width="9.5546875" customWidth="1"/>
    <col min="11" max="12" width="0" hidden="1" customWidth="1"/>
  </cols>
  <sheetData>
    <row r="1" spans="1:216" ht="20.25" customHeight="1" x14ac:dyDescent="0.3">
      <c r="A1" s="217" t="s">
        <v>314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216" ht="21.75" customHeight="1" x14ac:dyDescent="0.25">
      <c r="A2" s="218" t="s">
        <v>412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216" s="37" customFormat="1" ht="23.25" customHeight="1" x14ac:dyDescent="0.25">
      <c r="A3" s="219" t="s">
        <v>118</v>
      </c>
      <c r="B3" s="219" t="s">
        <v>119</v>
      </c>
      <c r="C3" s="219" t="s">
        <v>120</v>
      </c>
      <c r="D3" s="219" t="s">
        <v>121</v>
      </c>
      <c r="E3" s="221" t="s">
        <v>122</v>
      </c>
      <c r="F3" s="222"/>
      <c r="G3" s="223" t="s">
        <v>123</v>
      </c>
      <c r="H3" s="223"/>
      <c r="I3" s="223"/>
      <c r="J3" s="224" t="s">
        <v>124</v>
      </c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</row>
    <row r="4" spans="1:216" s="37" customFormat="1" ht="29.25" customHeight="1" x14ac:dyDescent="0.25">
      <c r="A4" s="220"/>
      <c r="B4" s="220"/>
      <c r="C4" s="220"/>
      <c r="D4" s="220"/>
      <c r="E4" s="38" t="s">
        <v>125</v>
      </c>
      <c r="F4" s="39" t="s">
        <v>126</v>
      </c>
      <c r="G4" s="40" t="s">
        <v>127</v>
      </c>
      <c r="H4" s="40" t="s">
        <v>128</v>
      </c>
      <c r="I4" s="40" t="s">
        <v>129</v>
      </c>
      <c r="J4" s="22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s="37" customFormat="1" ht="17.25" customHeight="1" x14ac:dyDescent="0.3">
      <c r="A5" s="215" t="s">
        <v>130</v>
      </c>
      <c r="B5" s="215"/>
      <c r="C5" s="215"/>
      <c r="D5" s="215"/>
      <c r="E5" s="215"/>
      <c r="F5" s="215"/>
      <c r="G5" s="41"/>
      <c r="H5" s="41"/>
      <c r="I5" s="41"/>
      <c r="J5" s="41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</row>
    <row r="6" spans="1:216" s="37" customFormat="1" ht="17.25" customHeight="1" x14ac:dyDescent="0.25">
      <c r="A6" s="225" t="s">
        <v>131</v>
      </c>
      <c r="B6" s="225"/>
      <c r="C6" s="225"/>
      <c r="D6" s="42"/>
      <c r="E6" s="42"/>
      <c r="F6" s="42"/>
      <c r="G6" s="43"/>
      <c r="H6" s="43"/>
      <c r="I6" s="43"/>
      <c r="J6" s="43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</row>
    <row r="7" spans="1:216" s="37" customFormat="1" ht="15" customHeight="1" x14ac:dyDescent="0.25">
      <c r="A7" s="44">
        <v>173</v>
      </c>
      <c r="B7" s="44" t="s">
        <v>132</v>
      </c>
      <c r="C7" s="44">
        <v>250</v>
      </c>
      <c r="D7" s="44" t="s">
        <v>133</v>
      </c>
      <c r="E7" s="44">
        <v>125</v>
      </c>
      <c r="F7" s="44">
        <v>125</v>
      </c>
      <c r="G7" s="45">
        <v>9.75</v>
      </c>
      <c r="H7" s="45">
        <v>11.82</v>
      </c>
      <c r="I7" s="45">
        <v>44.75</v>
      </c>
      <c r="J7" s="45">
        <v>353.7</v>
      </c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</row>
    <row r="8" spans="1:216" s="37" customFormat="1" ht="24.75" customHeight="1" x14ac:dyDescent="0.25">
      <c r="A8" s="46" t="s">
        <v>134</v>
      </c>
      <c r="B8" s="44"/>
      <c r="C8" s="44"/>
      <c r="D8" s="46" t="s">
        <v>135</v>
      </c>
      <c r="E8" s="44" t="s">
        <v>408</v>
      </c>
      <c r="F8" s="44" t="s">
        <v>408</v>
      </c>
      <c r="G8" s="47"/>
      <c r="H8" s="47"/>
      <c r="I8" s="47"/>
      <c r="J8" s="47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</row>
    <row r="9" spans="1:216" s="37" customFormat="1" ht="15" customHeight="1" x14ac:dyDescent="0.25">
      <c r="A9" s="44"/>
      <c r="B9" s="44"/>
      <c r="C9" s="44"/>
      <c r="D9" s="44" t="s">
        <v>137</v>
      </c>
      <c r="E9" s="44">
        <v>6</v>
      </c>
      <c r="F9" s="44">
        <v>6</v>
      </c>
      <c r="G9" s="47"/>
      <c r="H9" s="47"/>
      <c r="I9" s="47"/>
      <c r="J9" s="47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</row>
    <row r="10" spans="1:216" s="37" customFormat="1" ht="14.25" customHeight="1" x14ac:dyDescent="0.25">
      <c r="A10" s="44"/>
      <c r="B10" s="44"/>
      <c r="C10" s="44"/>
      <c r="D10" s="44" t="s">
        <v>138</v>
      </c>
      <c r="E10" s="44">
        <v>75</v>
      </c>
      <c r="F10" s="44">
        <v>75</v>
      </c>
      <c r="G10" s="47"/>
      <c r="H10" s="47"/>
      <c r="I10" s="47"/>
      <c r="J10" s="47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</row>
    <row r="11" spans="1:216" s="37" customFormat="1" ht="14.25" customHeight="1" x14ac:dyDescent="0.25">
      <c r="A11" s="44"/>
      <c r="B11" s="44"/>
      <c r="C11" s="44"/>
      <c r="D11" s="44" t="s">
        <v>139</v>
      </c>
      <c r="E11" s="44">
        <v>7.5</v>
      </c>
      <c r="F11" s="44">
        <v>7.5</v>
      </c>
      <c r="G11" s="47"/>
      <c r="H11" s="47"/>
      <c r="I11" s="47"/>
      <c r="J11" s="47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</row>
    <row r="12" spans="1:216" s="37" customFormat="1" ht="14.25" customHeight="1" x14ac:dyDescent="0.25">
      <c r="A12" s="44">
        <v>301</v>
      </c>
      <c r="B12" s="44" t="s">
        <v>140</v>
      </c>
      <c r="C12" s="44">
        <v>65</v>
      </c>
      <c r="D12" s="44" t="s">
        <v>141</v>
      </c>
      <c r="E12" s="44">
        <v>46</v>
      </c>
      <c r="F12" s="44">
        <v>40</v>
      </c>
      <c r="G12" s="45">
        <v>5.6</v>
      </c>
      <c r="H12" s="45">
        <v>8.6999999999999993</v>
      </c>
      <c r="I12" s="45">
        <v>1.5</v>
      </c>
      <c r="J12" s="45">
        <v>106</v>
      </c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</row>
    <row r="13" spans="1:216" s="37" customFormat="1" ht="14.25" customHeight="1" x14ac:dyDescent="0.25">
      <c r="A13" s="44"/>
      <c r="B13" s="44"/>
      <c r="C13" s="44"/>
      <c r="D13" s="44" t="s">
        <v>133</v>
      </c>
      <c r="E13" s="44">
        <v>25</v>
      </c>
      <c r="F13" s="44">
        <v>25</v>
      </c>
      <c r="G13" s="45"/>
      <c r="H13" s="45"/>
      <c r="I13" s="45"/>
      <c r="J13" s="45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</row>
    <row r="14" spans="1:216" s="37" customFormat="1" ht="14.25" customHeight="1" x14ac:dyDescent="0.25">
      <c r="A14" s="44"/>
      <c r="B14" s="44"/>
      <c r="C14" s="44"/>
      <c r="D14" s="44" t="s">
        <v>8</v>
      </c>
      <c r="E14" s="44">
        <v>2.5</v>
      </c>
      <c r="F14" s="44">
        <v>2.5</v>
      </c>
      <c r="G14" s="45"/>
      <c r="H14" s="45"/>
      <c r="I14" s="45"/>
      <c r="J14" s="45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</row>
    <row r="15" spans="1:216" s="37" customFormat="1" ht="15" customHeight="1" x14ac:dyDescent="0.25">
      <c r="A15" s="48">
        <v>501</v>
      </c>
      <c r="B15" s="48" t="s">
        <v>13</v>
      </c>
      <c r="C15" s="48">
        <v>200</v>
      </c>
      <c r="D15" s="48" t="s">
        <v>142</v>
      </c>
      <c r="E15" s="48">
        <v>5</v>
      </c>
      <c r="F15" s="48">
        <v>5</v>
      </c>
      <c r="G15" s="49">
        <v>3.2</v>
      </c>
      <c r="H15" s="49">
        <v>2.7</v>
      </c>
      <c r="I15" s="49">
        <v>15.9</v>
      </c>
      <c r="J15" s="49">
        <v>79</v>
      </c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</row>
    <row r="16" spans="1:216" s="37" customFormat="1" ht="13.5" customHeight="1" x14ac:dyDescent="0.25">
      <c r="A16" s="44"/>
      <c r="B16" s="44"/>
      <c r="C16" s="44"/>
      <c r="D16" s="44" t="s">
        <v>133</v>
      </c>
      <c r="E16" s="44">
        <v>100</v>
      </c>
      <c r="F16" s="44">
        <v>100</v>
      </c>
      <c r="G16" s="50"/>
      <c r="H16" s="50"/>
      <c r="I16" s="50"/>
      <c r="J16" s="43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</row>
    <row r="17" spans="1:216" s="37" customFormat="1" x14ac:dyDescent="0.25">
      <c r="A17" s="44"/>
      <c r="B17" s="44"/>
      <c r="C17" s="44"/>
      <c r="D17" s="44" t="s">
        <v>138</v>
      </c>
      <c r="E17" s="44">
        <v>120</v>
      </c>
      <c r="F17" s="44">
        <v>120</v>
      </c>
      <c r="G17" s="51"/>
      <c r="H17" s="51"/>
      <c r="I17" s="51"/>
      <c r="J17" s="51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</row>
    <row r="18" spans="1:216" s="37" customFormat="1" ht="14.25" customHeight="1" x14ac:dyDescent="0.25">
      <c r="A18" s="44"/>
      <c r="B18" s="44"/>
      <c r="C18" s="44"/>
      <c r="D18" s="44" t="s">
        <v>139</v>
      </c>
      <c r="E18" s="44">
        <v>10</v>
      </c>
      <c r="F18" s="44">
        <v>10</v>
      </c>
      <c r="G18" s="51"/>
      <c r="H18" s="51"/>
      <c r="I18" s="51"/>
      <c r="J18" s="51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</row>
    <row r="19" spans="1:216" x14ac:dyDescent="0.25">
      <c r="A19" s="44">
        <v>108</v>
      </c>
      <c r="B19" s="44" t="s">
        <v>143</v>
      </c>
      <c r="C19" s="44">
        <v>50</v>
      </c>
      <c r="D19" s="44" t="s">
        <v>144</v>
      </c>
      <c r="E19" s="44">
        <v>40</v>
      </c>
      <c r="F19" s="44">
        <v>40</v>
      </c>
      <c r="G19" s="49">
        <v>3.8</v>
      </c>
      <c r="H19" s="49">
        <v>0.4</v>
      </c>
      <c r="I19" s="49">
        <v>24.5</v>
      </c>
      <c r="J19" s="49">
        <v>117.5</v>
      </c>
    </row>
    <row r="20" spans="1:216" s="37" customFormat="1" ht="15" customHeight="1" x14ac:dyDescent="0.25">
      <c r="A20" s="44">
        <v>105</v>
      </c>
      <c r="B20" s="44" t="s">
        <v>315</v>
      </c>
      <c r="C20" s="44" t="s">
        <v>115</v>
      </c>
      <c r="D20" s="44" t="s">
        <v>145</v>
      </c>
      <c r="E20" s="44">
        <v>15</v>
      </c>
      <c r="F20" s="44">
        <v>15</v>
      </c>
      <c r="G20" s="45">
        <v>6.45</v>
      </c>
      <c r="H20" s="45">
        <v>14.77</v>
      </c>
      <c r="I20" s="45">
        <v>0.08</v>
      </c>
      <c r="J20" s="45">
        <v>142.6</v>
      </c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</row>
    <row r="21" spans="1:216" s="37" customFormat="1" ht="13.8" x14ac:dyDescent="0.3">
      <c r="A21" s="197" t="s">
        <v>147</v>
      </c>
      <c r="B21" s="198"/>
      <c r="C21" s="198"/>
      <c r="D21" s="198"/>
      <c r="E21" s="198"/>
      <c r="F21" s="199"/>
      <c r="G21" s="55">
        <f>SUM(G7:G20)</f>
        <v>28.8</v>
      </c>
      <c r="H21" s="55">
        <f>SUM(H7:H20)</f>
        <v>38.39</v>
      </c>
      <c r="I21" s="55">
        <f>SUM(I7:I20)</f>
        <v>86.73</v>
      </c>
      <c r="J21" s="55">
        <f>SUM(J7:J20)</f>
        <v>798.80000000000007</v>
      </c>
    </row>
    <row r="22" spans="1:216" s="37" customFormat="1" ht="18" customHeight="1" x14ac:dyDescent="0.25">
      <c r="A22" s="203" t="s">
        <v>148</v>
      </c>
      <c r="B22" s="203"/>
      <c r="C22" s="203"/>
      <c r="D22" s="56"/>
      <c r="E22" s="56"/>
      <c r="F22" s="56"/>
      <c r="G22" s="50"/>
      <c r="H22" s="50"/>
      <c r="I22" s="50"/>
      <c r="J22" s="50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</row>
    <row r="23" spans="1:216" ht="12.75" customHeight="1" x14ac:dyDescent="0.25">
      <c r="A23" s="44">
        <v>22</v>
      </c>
      <c r="B23" s="44" t="s">
        <v>31</v>
      </c>
      <c r="C23" s="44">
        <v>100</v>
      </c>
      <c r="D23" s="44" t="s">
        <v>247</v>
      </c>
      <c r="E23" s="44">
        <v>107.5</v>
      </c>
      <c r="F23" s="44">
        <v>91</v>
      </c>
      <c r="G23" s="45">
        <v>1</v>
      </c>
      <c r="H23" s="45">
        <v>10.1</v>
      </c>
      <c r="I23" s="45">
        <v>3.4</v>
      </c>
      <c r="J23" s="45">
        <v>109</v>
      </c>
    </row>
    <row r="24" spans="1:216" ht="12.75" customHeight="1" x14ac:dyDescent="0.25">
      <c r="A24" s="71"/>
      <c r="B24" s="44"/>
      <c r="C24" s="71"/>
      <c r="D24" s="44" t="s">
        <v>156</v>
      </c>
      <c r="E24" s="44">
        <v>10</v>
      </c>
      <c r="F24" s="44">
        <v>10</v>
      </c>
      <c r="G24" s="100"/>
      <c r="H24" s="100"/>
      <c r="I24" s="100"/>
      <c r="J24" s="100"/>
    </row>
    <row r="25" spans="1:216" s="116" customFormat="1" x14ac:dyDescent="0.25">
      <c r="A25" s="44">
        <v>128</v>
      </c>
      <c r="B25" s="108" t="s">
        <v>248</v>
      </c>
      <c r="C25" s="44">
        <v>250</v>
      </c>
      <c r="D25" s="44" t="s">
        <v>231</v>
      </c>
      <c r="E25" s="44">
        <v>50</v>
      </c>
      <c r="F25" s="44">
        <v>40</v>
      </c>
      <c r="G25" s="45">
        <v>1.83</v>
      </c>
      <c r="H25" s="45">
        <v>5</v>
      </c>
      <c r="I25" s="45">
        <v>10.7</v>
      </c>
      <c r="J25" s="45">
        <v>95</v>
      </c>
    </row>
    <row r="26" spans="1:216" s="116" customFormat="1" x14ac:dyDescent="0.25">
      <c r="A26" s="44"/>
      <c r="B26" s="44" t="s">
        <v>249</v>
      </c>
      <c r="C26" s="44"/>
      <c r="D26" s="44" t="s">
        <v>199</v>
      </c>
      <c r="E26" s="44">
        <v>25</v>
      </c>
      <c r="F26" s="44">
        <v>20</v>
      </c>
      <c r="G26" s="100"/>
      <c r="H26" s="100"/>
      <c r="I26" s="100"/>
      <c r="J26" s="100"/>
    </row>
    <row r="27" spans="1:216" s="116" customFormat="1" x14ac:dyDescent="0.25">
      <c r="A27" s="44"/>
      <c r="B27" s="44"/>
      <c r="C27" s="44"/>
      <c r="D27" s="44" t="s">
        <v>153</v>
      </c>
      <c r="E27" s="44">
        <v>27</v>
      </c>
      <c r="F27" s="44">
        <v>20</v>
      </c>
      <c r="G27" s="100"/>
      <c r="H27" s="100"/>
      <c r="I27" s="100"/>
      <c r="J27" s="100"/>
    </row>
    <row r="28" spans="1:216" s="116" customFormat="1" x14ac:dyDescent="0.25">
      <c r="A28" s="44"/>
      <c r="B28" s="44"/>
      <c r="C28" s="44"/>
      <c r="D28" s="44" t="s">
        <v>150</v>
      </c>
      <c r="E28" s="44">
        <v>16</v>
      </c>
      <c r="F28" s="44">
        <v>13</v>
      </c>
      <c r="G28" s="100"/>
      <c r="H28" s="100"/>
      <c r="I28" s="100"/>
      <c r="J28" s="100"/>
    </row>
    <row r="29" spans="1:216" s="116" customFormat="1" x14ac:dyDescent="0.25">
      <c r="A29" s="44"/>
      <c r="B29" s="44"/>
      <c r="C29" s="44"/>
      <c r="D29" s="44" t="s">
        <v>155</v>
      </c>
      <c r="E29" s="44">
        <v>12</v>
      </c>
      <c r="F29" s="44">
        <v>10</v>
      </c>
      <c r="G29" s="100"/>
      <c r="H29" s="100"/>
      <c r="I29" s="100"/>
      <c r="J29" s="100"/>
    </row>
    <row r="30" spans="1:216" s="116" customFormat="1" x14ac:dyDescent="0.25">
      <c r="A30" s="44"/>
      <c r="B30" s="44"/>
      <c r="C30" s="44"/>
      <c r="D30" s="44" t="s">
        <v>290</v>
      </c>
      <c r="E30" s="44">
        <v>7.5</v>
      </c>
      <c r="F30" s="44">
        <v>7.5</v>
      </c>
      <c r="G30" s="100"/>
      <c r="H30" s="100"/>
      <c r="I30" s="100"/>
      <c r="J30" s="100"/>
    </row>
    <row r="31" spans="1:216" s="116" customFormat="1" x14ac:dyDescent="0.25">
      <c r="A31" s="44"/>
      <c r="B31" s="44"/>
      <c r="C31" s="44"/>
      <c r="D31" s="44" t="s">
        <v>139</v>
      </c>
      <c r="E31" s="44">
        <v>2.5</v>
      </c>
      <c r="F31" s="44">
        <v>2.5</v>
      </c>
      <c r="G31" s="100"/>
      <c r="H31" s="100"/>
      <c r="I31" s="100"/>
      <c r="J31" s="100"/>
    </row>
    <row r="32" spans="1:216" s="116" customFormat="1" x14ac:dyDescent="0.25">
      <c r="A32" s="44"/>
      <c r="B32" s="44"/>
      <c r="C32" s="44"/>
      <c r="D32" s="44" t="s">
        <v>156</v>
      </c>
      <c r="E32" s="44">
        <v>5</v>
      </c>
      <c r="F32" s="44">
        <v>5</v>
      </c>
      <c r="G32" s="100"/>
      <c r="H32" s="100"/>
      <c r="I32" s="100"/>
      <c r="J32" s="100"/>
    </row>
    <row r="33" spans="1:216" s="37" customFormat="1" x14ac:dyDescent="0.25">
      <c r="A33" s="44">
        <v>465</v>
      </c>
      <c r="B33" s="44" t="s">
        <v>159</v>
      </c>
      <c r="C33" s="44" t="s">
        <v>10</v>
      </c>
      <c r="D33" s="44" t="s">
        <v>160</v>
      </c>
      <c r="E33" s="62">
        <v>52.5</v>
      </c>
      <c r="F33" s="62">
        <v>47.5</v>
      </c>
      <c r="G33" s="45">
        <v>22.5</v>
      </c>
      <c r="H33" s="45">
        <v>17.25</v>
      </c>
      <c r="I33" s="45">
        <v>5.6</v>
      </c>
      <c r="J33" s="45">
        <v>222</v>
      </c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</row>
    <row r="34" spans="1:216" s="37" customFormat="1" x14ac:dyDescent="0.25">
      <c r="A34" s="44" t="s">
        <v>161</v>
      </c>
      <c r="B34" s="44"/>
      <c r="C34" s="44"/>
      <c r="D34" s="44" t="s">
        <v>162</v>
      </c>
      <c r="E34" s="62">
        <v>13.75</v>
      </c>
      <c r="F34" s="62">
        <v>13.75</v>
      </c>
      <c r="G34" s="45"/>
      <c r="H34" s="45"/>
      <c r="I34" s="45"/>
      <c r="J34" s="45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</row>
    <row r="35" spans="1:216" s="37" customFormat="1" x14ac:dyDescent="0.25">
      <c r="A35" s="44"/>
      <c r="B35" s="44"/>
      <c r="C35" s="44"/>
      <c r="D35" s="44" t="s">
        <v>149</v>
      </c>
      <c r="E35" s="62">
        <v>31</v>
      </c>
      <c r="F35" s="62">
        <v>26</v>
      </c>
      <c r="G35" s="45"/>
      <c r="H35" s="45"/>
      <c r="I35" s="45"/>
      <c r="J35" s="4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</row>
    <row r="36" spans="1:216" s="37" customFormat="1" x14ac:dyDescent="0.25">
      <c r="A36" s="44"/>
      <c r="B36" s="44"/>
      <c r="C36" s="44"/>
      <c r="D36" s="44" t="s">
        <v>163</v>
      </c>
      <c r="E36" s="62">
        <v>6.8</v>
      </c>
      <c r="F36" s="62">
        <v>6.8</v>
      </c>
      <c r="G36" s="45"/>
      <c r="H36" s="45"/>
      <c r="I36" s="45"/>
      <c r="J36" s="45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</row>
    <row r="37" spans="1:216" s="37" customFormat="1" x14ac:dyDescent="0.25">
      <c r="A37" s="44"/>
      <c r="B37" s="44"/>
      <c r="C37" s="44"/>
      <c r="D37" s="44" t="s">
        <v>164</v>
      </c>
      <c r="E37" s="62" t="s">
        <v>165</v>
      </c>
      <c r="F37" s="62">
        <v>17.5</v>
      </c>
      <c r="G37" s="45"/>
      <c r="H37" s="45"/>
      <c r="I37" s="45"/>
      <c r="J37" s="45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</row>
    <row r="38" spans="1:216" s="37" customFormat="1" x14ac:dyDescent="0.25">
      <c r="A38" s="44">
        <v>454</v>
      </c>
      <c r="B38" s="44"/>
      <c r="C38" s="44"/>
      <c r="D38" s="44" t="s">
        <v>166</v>
      </c>
      <c r="E38" s="63"/>
      <c r="F38" s="63">
        <v>50</v>
      </c>
      <c r="G38" s="49">
        <v>0.59</v>
      </c>
      <c r="H38" s="49">
        <v>2.06</v>
      </c>
      <c r="I38" s="49">
        <v>3.7</v>
      </c>
      <c r="J38" s="49">
        <v>35.799999999999997</v>
      </c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</row>
    <row r="39" spans="1:216" s="37" customFormat="1" x14ac:dyDescent="0.25">
      <c r="A39" s="44">
        <v>291</v>
      </c>
      <c r="B39" s="44" t="s">
        <v>167</v>
      </c>
      <c r="C39" s="44">
        <v>180</v>
      </c>
      <c r="D39" s="44" t="s">
        <v>168</v>
      </c>
      <c r="E39" s="44">
        <v>61</v>
      </c>
      <c r="F39" s="44">
        <v>61</v>
      </c>
      <c r="G39" s="64">
        <v>0.6</v>
      </c>
      <c r="H39" s="64">
        <v>0.24</v>
      </c>
      <c r="I39" s="64">
        <v>27.7</v>
      </c>
      <c r="J39" s="64">
        <v>115.2</v>
      </c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</row>
    <row r="40" spans="1:216" s="37" customFormat="1" x14ac:dyDescent="0.25">
      <c r="A40" s="44"/>
      <c r="B40" s="44"/>
      <c r="C40" s="44"/>
      <c r="D40" s="44" t="s">
        <v>8</v>
      </c>
      <c r="E40" s="44">
        <v>7</v>
      </c>
      <c r="F40" s="44">
        <v>7</v>
      </c>
      <c r="G40" s="45"/>
      <c r="H40" s="45"/>
      <c r="I40" s="45"/>
      <c r="J40" s="45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</row>
    <row r="41" spans="1:216" s="37" customFormat="1" x14ac:dyDescent="0.25">
      <c r="A41" s="65">
        <v>507</v>
      </c>
      <c r="B41" s="65" t="s">
        <v>169</v>
      </c>
      <c r="C41" s="65">
        <v>200</v>
      </c>
      <c r="D41" s="65" t="s">
        <v>170</v>
      </c>
      <c r="E41" s="65">
        <v>45.4</v>
      </c>
      <c r="F41" s="65">
        <v>40</v>
      </c>
      <c r="G41" s="64">
        <v>0.5</v>
      </c>
      <c r="H41" s="64">
        <v>0.2</v>
      </c>
      <c r="I41" s="64">
        <v>23.1</v>
      </c>
      <c r="J41" s="64">
        <v>96</v>
      </c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</row>
    <row r="42" spans="1:216" s="37" customFormat="1" ht="13.5" customHeight="1" x14ac:dyDescent="0.25">
      <c r="A42" s="66"/>
      <c r="B42" s="65"/>
      <c r="C42" s="65"/>
      <c r="D42" s="65" t="s">
        <v>139</v>
      </c>
      <c r="E42" s="65">
        <v>15</v>
      </c>
      <c r="F42" s="65">
        <v>15</v>
      </c>
      <c r="G42" s="67"/>
      <c r="H42" s="67"/>
      <c r="I42" s="67"/>
      <c r="J42" s="67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</row>
    <row r="43" spans="1:216" s="37" customFormat="1" x14ac:dyDescent="0.25">
      <c r="A43" s="66"/>
      <c r="B43" s="65"/>
      <c r="C43" s="65"/>
      <c r="D43" s="65" t="s">
        <v>138</v>
      </c>
      <c r="E43" s="65">
        <v>162</v>
      </c>
      <c r="F43" s="65">
        <v>162</v>
      </c>
      <c r="G43" s="67"/>
      <c r="H43" s="67"/>
      <c r="I43" s="67"/>
      <c r="J43" s="67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</row>
    <row r="44" spans="1:216" s="37" customFormat="1" x14ac:dyDescent="0.25">
      <c r="A44" s="61"/>
      <c r="B44" s="44"/>
      <c r="C44" s="44"/>
      <c r="D44" s="44" t="s">
        <v>171</v>
      </c>
      <c r="E44" s="44">
        <v>42</v>
      </c>
      <c r="F44" s="44">
        <v>40</v>
      </c>
      <c r="G44" s="43"/>
      <c r="H44" s="43"/>
      <c r="I44" s="43"/>
      <c r="J44" s="43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</row>
    <row r="45" spans="1:216" x14ac:dyDescent="0.25">
      <c r="A45" s="44">
        <v>108</v>
      </c>
      <c r="B45" s="44" t="s">
        <v>143</v>
      </c>
      <c r="C45" s="44">
        <v>50</v>
      </c>
      <c r="D45" s="44" t="s">
        <v>144</v>
      </c>
      <c r="E45" s="44">
        <v>50</v>
      </c>
      <c r="F45" s="44">
        <v>50</v>
      </c>
      <c r="G45" s="49">
        <v>3.8</v>
      </c>
      <c r="H45" s="49">
        <v>0.4</v>
      </c>
      <c r="I45" s="49">
        <v>24.5</v>
      </c>
      <c r="J45" s="49">
        <v>117.5</v>
      </c>
    </row>
    <row r="46" spans="1:216" x14ac:dyDescent="0.25">
      <c r="A46" s="44">
        <v>109</v>
      </c>
      <c r="B46" s="44" t="s">
        <v>172</v>
      </c>
      <c r="C46" s="44">
        <v>50</v>
      </c>
      <c r="D46" s="44" t="s">
        <v>173</v>
      </c>
      <c r="E46" s="44">
        <v>50</v>
      </c>
      <c r="F46" s="44">
        <v>50</v>
      </c>
      <c r="G46" s="45">
        <v>3.3</v>
      </c>
      <c r="H46" s="45">
        <v>0.6</v>
      </c>
      <c r="I46" s="45">
        <v>16.7</v>
      </c>
      <c r="J46" s="45">
        <v>87</v>
      </c>
    </row>
    <row r="47" spans="1:216" ht="13.8" x14ac:dyDescent="0.3">
      <c r="A47" s="203" t="s">
        <v>174</v>
      </c>
      <c r="B47" s="203"/>
      <c r="C47" s="203"/>
      <c r="D47" s="203"/>
      <c r="E47" s="203"/>
      <c r="F47" s="203"/>
      <c r="G47" s="55">
        <f>SUM(G23:G46)</f>
        <v>34.119999999999997</v>
      </c>
      <c r="H47" s="55">
        <f>SUM(H23:H46)</f>
        <v>35.850000000000009</v>
      </c>
      <c r="I47" s="55">
        <f>SUM(I23:I46)</f>
        <v>115.39999999999999</v>
      </c>
      <c r="J47" s="55">
        <f>SUM(J23:J46)</f>
        <v>877.5</v>
      </c>
    </row>
    <row r="48" spans="1:216" x14ac:dyDescent="0.25">
      <c r="A48" s="187"/>
      <c r="B48" s="187" t="s">
        <v>175</v>
      </c>
      <c r="C48" s="187"/>
      <c r="D48" s="187"/>
      <c r="E48" s="187"/>
      <c r="F48" s="186"/>
      <c r="G48" s="70"/>
      <c r="H48" s="70"/>
      <c r="I48" s="70"/>
      <c r="J48" s="70"/>
    </row>
    <row r="49" spans="1:10" x14ac:dyDescent="0.25">
      <c r="A49" s="187"/>
      <c r="B49" s="44" t="s">
        <v>70</v>
      </c>
      <c r="C49" s="44">
        <v>50</v>
      </c>
      <c r="D49" s="44" t="s">
        <v>176</v>
      </c>
      <c r="E49" s="71"/>
      <c r="F49" s="192">
        <v>50</v>
      </c>
      <c r="G49" s="73">
        <v>1.7</v>
      </c>
      <c r="H49" s="73">
        <v>2.9</v>
      </c>
      <c r="I49" s="73">
        <v>27.2</v>
      </c>
      <c r="J49" s="73">
        <v>138</v>
      </c>
    </row>
    <row r="50" spans="1:10" x14ac:dyDescent="0.25">
      <c r="A50" s="187"/>
      <c r="B50" s="44" t="s">
        <v>71</v>
      </c>
      <c r="C50" s="44">
        <v>200</v>
      </c>
      <c r="D50" s="44" t="s">
        <v>177</v>
      </c>
      <c r="E50" s="71"/>
      <c r="F50" s="192">
        <v>200</v>
      </c>
      <c r="G50" s="70">
        <v>1</v>
      </c>
      <c r="H50" s="70">
        <v>0.2</v>
      </c>
      <c r="I50" s="70">
        <v>0.2</v>
      </c>
      <c r="J50" s="70">
        <v>92</v>
      </c>
    </row>
    <row r="51" spans="1:10" x14ac:dyDescent="0.25">
      <c r="A51" s="187"/>
      <c r="B51" s="187"/>
      <c r="C51" s="212" t="s">
        <v>178</v>
      </c>
      <c r="D51" s="213"/>
      <c r="E51" s="214"/>
      <c r="F51" s="186"/>
      <c r="G51" s="250">
        <f>SUM(G49:G50)</f>
        <v>2.7</v>
      </c>
      <c r="H51" s="250">
        <f>SUM(H49:H50)</f>
        <v>3.1</v>
      </c>
      <c r="I51" s="250">
        <f>SUM(I49:I50)</f>
        <v>27.4</v>
      </c>
      <c r="J51" s="250">
        <f>SUM(J49:J50)</f>
        <v>230</v>
      </c>
    </row>
    <row r="52" spans="1:10" ht="13.8" x14ac:dyDescent="0.3">
      <c r="A52" s="187"/>
      <c r="B52" s="187"/>
      <c r="C52" s="187"/>
      <c r="D52" s="187"/>
      <c r="E52" s="187"/>
      <c r="F52" s="186"/>
      <c r="G52" s="70"/>
      <c r="H52" s="70"/>
      <c r="I52" s="70"/>
      <c r="J52" s="55"/>
    </row>
    <row r="53" spans="1:10" ht="18.75" customHeight="1" x14ac:dyDescent="0.3">
      <c r="A53" s="197" t="s">
        <v>179</v>
      </c>
      <c r="B53" s="198"/>
      <c r="C53" s="198"/>
      <c r="D53" s="198"/>
      <c r="E53" s="198"/>
      <c r="F53" s="199"/>
      <c r="G53" s="74">
        <f>SUM(G21+G47+G51)</f>
        <v>65.62</v>
      </c>
      <c r="H53" s="74">
        <f>SUM(H21+H47+H51)</f>
        <v>77.34</v>
      </c>
      <c r="I53" s="74">
        <f>SUM(I21+I47+I51)</f>
        <v>229.53</v>
      </c>
      <c r="J53" s="74">
        <f>SUM(J21+J47+J51)</f>
        <v>1906.3000000000002</v>
      </c>
    </row>
    <row r="54" spans="1:10" ht="15.6" x14ac:dyDescent="0.3">
      <c r="A54" s="200" t="s">
        <v>180</v>
      </c>
      <c r="B54" s="201"/>
      <c r="C54" s="201"/>
      <c r="D54" s="201"/>
      <c r="E54" s="201"/>
      <c r="F54" s="202"/>
      <c r="G54" s="75"/>
      <c r="H54" s="75"/>
      <c r="I54" s="75"/>
      <c r="J54" s="75"/>
    </row>
    <row r="55" spans="1:10" x14ac:dyDescent="0.25">
      <c r="A55" s="203" t="s">
        <v>181</v>
      </c>
      <c r="B55" s="203"/>
      <c r="C55" s="203"/>
      <c r="D55" s="44"/>
      <c r="E55" s="44"/>
      <c r="F55" s="44"/>
      <c r="G55" s="50"/>
      <c r="H55" s="50"/>
      <c r="I55" s="50"/>
      <c r="J55" s="50"/>
    </row>
    <row r="56" spans="1:10" x14ac:dyDescent="0.25">
      <c r="A56" s="44">
        <v>106</v>
      </c>
      <c r="B56" s="44" t="s">
        <v>182</v>
      </c>
      <c r="C56" s="65">
        <v>50</v>
      </c>
      <c r="D56" s="44" t="s">
        <v>183</v>
      </c>
      <c r="E56" s="44">
        <v>53</v>
      </c>
      <c r="F56" s="44">
        <v>50</v>
      </c>
      <c r="G56" s="45">
        <v>0.4</v>
      </c>
      <c r="H56" s="45">
        <v>0.05</v>
      </c>
      <c r="I56" s="45">
        <v>1.25</v>
      </c>
      <c r="J56" s="45">
        <v>7</v>
      </c>
    </row>
    <row r="57" spans="1:10" x14ac:dyDescent="0.25">
      <c r="A57" s="48">
        <v>265</v>
      </c>
      <c r="B57" s="48" t="s">
        <v>228</v>
      </c>
      <c r="C57" s="48" t="s">
        <v>63</v>
      </c>
      <c r="D57" s="44" t="s">
        <v>219</v>
      </c>
      <c r="E57" s="76" t="s">
        <v>229</v>
      </c>
      <c r="F57" s="77" t="s">
        <v>221</v>
      </c>
      <c r="G57" s="45">
        <v>15.12</v>
      </c>
      <c r="H57" s="45">
        <v>14.88</v>
      </c>
      <c r="I57" s="45">
        <v>39.36</v>
      </c>
      <c r="J57" s="45">
        <v>352</v>
      </c>
    </row>
    <row r="58" spans="1:10" x14ac:dyDescent="0.25">
      <c r="A58" s="48"/>
      <c r="B58" s="48"/>
      <c r="C58" s="48"/>
      <c r="D58" s="44" t="s">
        <v>197</v>
      </c>
      <c r="E58" s="44">
        <v>51</v>
      </c>
      <c r="F58" s="44">
        <v>51</v>
      </c>
      <c r="G58" s="51"/>
      <c r="H58" s="51"/>
      <c r="I58" s="51"/>
      <c r="J58" s="51"/>
    </row>
    <row r="59" spans="1:10" x14ac:dyDescent="0.25">
      <c r="A59" s="48"/>
      <c r="B59" s="48"/>
      <c r="C59" s="48"/>
      <c r="D59" s="44" t="s">
        <v>150</v>
      </c>
      <c r="E59" s="44">
        <v>15</v>
      </c>
      <c r="F59" s="44">
        <v>12</v>
      </c>
      <c r="G59" s="51"/>
      <c r="H59" s="51"/>
      <c r="I59" s="51"/>
      <c r="J59" s="51"/>
    </row>
    <row r="60" spans="1:10" x14ac:dyDescent="0.25">
      <c r="A60" s="48"/>
      <c r="B60" s="48"/>
      <c r="C60" s="48"/>
      <c r="D60" s="44" t="s">
        <v>156</v>
      </c>
      <c r="E60" s="44">
        <v>7.5</v>
      </c>
      <c r="F60" s="44">
        <v>7.5</v>
      </c>
      <c r="G60" s="51"/>
      <c r="H60" s="51"/>
      <c r="I60" s="51"/>
      <c r="J60" s="51"/>
    </row>
    <row r="61" spans="1:10" x14ac:dyDescent="0.25">
      <c r="A61" s="48"/>
      <c r="B61" s="48"/>
      <c r="C61" s="48"/>
      <c r="D61" s="44" t="s">
        <v>149</v>
      </c>
      <c r="E61" s="44">
        <v>9</v>
      </c>
      <c r="F61" s="44">
        <v>7.5</v>
      </c>
      <c r="G61" s="51"/>
      <c r="H61" s="51"/>
      <c r="I61" s="51"/>
      <c r="J61" s="51"/>
    </row>
    <row r="62" spans="1:10" x14ac:dyDescent="0.25">
      <c r="A62" s="48"/>
      <c r="B62" s="48"/>
      <c r="C62" s="48"/>
      <c r="D62" s="44" t="s">
        <v>230</v>
      </c>
      <c r="E62" s="44">
        <v>12</v>
      </c>
      <c r="F62" s="44">
        <v>12</v>
      </c>
      <c r="G62" s="51"/>
      <c r="H62" s="51"/>
      <c r="I62" s="51"/>
      <c r="J62" s="51"/>
    </row>
    <row r="63" spans="1:10" x14ac:dyDescent="0.25">
      <c r="A63" s="44">
        <v>494</v>
      </c>
      <c r="B63" s="44" t="s">
        <v>4</v>
      </c>
      <c r="C63" s="44">
        <v>200</v>
      </c>
      <c r="D63" s="44" t="s">
        <v>192</v>
      </c>
      <c r="E63" s="44">
        <v>50</v>
      </c>
      <c r="F63" s="44">
        <v>50</v>
      </c>
      <c r="G63" s="45">
        <v>0</v>
      </c>
      <c r="H63" s="45">
        <v>0</v>
      </c>
      <c r="I63" s="45">
        <v>15.2</v>
      </c>
      <c r="J63" s="45">
        <v>60</v>
      </c>
    </row>
    <row r="64" spans="1:10" x14ac:dyDescent="0.25">
      <c r="A64" s="44"/>
      <c r="B64" s="44"/>
      <c r="C64" s="44"/>
      <c r="D64" s="44" t="s">
        <v>138</v>
      </c>
      <c r="E64" s="44">
        <v>150</v>
      </c>
      <c r="F64" s="44">
        <v>150</v>
      </c>
      <c r="G64" s="51"/>
      <c r="H64" s="51"/>
      <c r="I64" s="51"/>
      <c r="J64" s="51"/>
    </row>
    <row r="65" spans="1:10" x14ac:dyDescent="0.25">
      <c r="A65" s="44"/>
      <c r="B65" s="44"/>
      <c r="C65" s="44"/>
      <c r="D65" s="44" t="s">
        <v>193</v>
      </c>
      <c r="E65" s="44">
        <v>8</v>
      </c>
      <c r="F65" s="44">
        <v>7</v>
      </c>
      <c r="G65" s="51"/>
      <c r="H65" s="51"/>
      <c r="I65" s="51"/>
      <c r="J65" s="51"/>
    </row>
    <row r="66" spans="1:10" x14ac:dyDescent="0.25">
      <c r="A66" s="56"/>
      <c r="B66" s="56"/>
      <c r="C66" s="56"/>
      <c r="D66" s="44" t="s">
        <v>139</v>
      </c>
      <c r="E66" s="44">
        <v>15</v>
      </c>
      <c r="F66" s="44">
        <v>15</v>
      </c>
      <c r="G66" s="51"/>
      <c r="H66" s="51"/>
      <c r="I66" s="51"/>
      <c r="J66" s="51"/>
    </row>
    <row r="67" spans="1:10" x14ac:dyDescent="0.25">
      <c r="A67" s="44">
        <v>108</v>
      </c>
      <c r="B67" s="44" t="s">
        <v>143</v>
      </c>
      <c r="C67" s="44">
        <v>50</v>
      </c>
      <c r="D67" s="44" t="s">
        <v>144</v>
      </c>
      <c r="E67" s="44">
        <v>50</v>
      </c>
      <c r="F67" s="44">
        <v>50</v>
      </c>
      <c r="G67" s="45">
        <v>3.8</v>
      </c>
      <c r="H67" s="45">
        <v>0.4</v>
      </c>
      <c r="I67" s="45">
        <v>24.5</v>
      </c>
      <c r="J67" s="45">
        <v>117.5</v>
      </c>
    </row>
    <row r="68" spans="1:10" x14ac:dyDescent="0.25">
      <c r="A68" s="44"/>
      <c r="B68" s="44" t="s">
        <v>70</v>
      </c>
      <c r="C68" s="44">
        <v>25</v>
      </c>
      <c r="D68" s="44"/>
      <c r="E68" s="44"/>
      <c r="F68" s="44">
        <v>25</v>
      </c>
      <c r="G68" s="45">
        <v>0.8</v>
      </c>
      <c r="H68" s="45">
        <v>1.45</v>
      </c>
      <c r="I68" s="45">
        <v>13.6</v>
      </c>
      <c r="J68" s="45">
        <v>69</v>
      </c>
    </row>
    <row r="69" spans="1:10" ht="13.8" x14ac:dyDescent="0.3">
      <c r="A69" s="203" t="s">
        <v>147</v>
      </c>
      <c r="B69" s="203"/>
      <c r="C69" s="203"/>
      <c r="D69" s="203"/>
      <c r="E69" s="203"/>
      <c r="F69" s="203"/>
      <c r="G69" s="55">
        <f>SUM(G56:G68)</f>
        <v>20.12</v>
      </c>
      <c r="H69" s="55">
        <f>SUM(H56:H68)</f>
        <v>16.78</v>
      </c>
      <c r="I69" s="55">
        <f>SUM(I56:I68)</f>
        <v>93.91</v>
      </c>
      <c r="J69" s="55">
        <f>SUM(J56:J68)</f>
        <v>605.5</v>
      </c>
    </row>
    <row r="70" spans="1:10" x14ac:dyDescent="0.25">
      <c r="A70" s="203"/>
      <c r="B70" s="203"/>
      <c r="C70" s="203"/>
      <c r="D70" s="84"/>
      <c r="E70" s="84"/>
      <c r="F70" s="84"/>
      <c r="G70" s="85"/>
      <c r="H70" s="85"/>
      <c r="I70" s="85"/>
      <c r="J70" s="85"/>
    </row>
    <row r="71" spans="1:10" x14ac:dyDescent="0.25">
      <c r="A71" s="187"/>
      <c r="B71" s="187"/>
      <c r="C71" s="187"/>
      <c r="D71" s="84"/>
      <c r="E71" s="84"/>
      <c r="F71" s="84"/>
      <c r="G71" s="85"/>
      <c r="H71" s="85"/>
      <c r="I71" s="85"/>
      <c r="J71" s="85"/>
    </row>
    <row r="72" spans="1:10" x14ac:dyDescent="0.25">
      <c r="A72" s="203" t="s">
        <v>195</v>
      </c>
      <c r="B72" s="203"/>
      <c r="C72" s="203"/>
      <c r="D72" s="84"/>
      <c r="E72" s="84"/>
      <c r="F72" s="84"/>
      <c r="G72" s="85"/>
      <c r="H72" s="85"/>
      <c r="I72" s="85"/>
      <c r="J72" s="85"/>
    </row>
    <row r="73" spans="1:10" x14ac:dyDescent="0.25">
      <c r="A73" s="44">
        <v>27</v>
      </c>
      <c r="B73" s="44" t="s">
        <v>316</v>
      </c>
      <c r="C73" s="44">
        <v>100</v>
      </c>
      <c r="D73" s="44" t="s">
        <v>317</v>
      </c>
      <c r="E73" s="44">
        <v>87.25</v>
      </c>
      <c r="F73" s="44">
        <v>69</v>
      </c>
      <c r="G73" s="45">
        <v>1.28</v>
      </c>
      <c r="H73" s="45">
        <v>8.08</v>
      </c>
      <c r="I73" s="45">
        <v>7.7</v>
      </c>
      <c r="J73" s="45">
        <v>109</v>
      </c>
    </row>
    <row r="74" spans="1:10" x14ac:dyDescent="0.25">
      <c r="A74" s="71"/>
      <c r="B74" s="44"/>
      <c r="C74" s="71"/>
      <c r="D74" s="44" t="s">
        <v>318</v>
      </c>
      <c r="E74" s="44">
        <v>32.5</v>
      </c>
      <c r="F74" s="44">
        <v>25</v>
      </c>
      <c r="G74" s="45"/>
      <c r="H74" s="45"/>
      <c r="I74" s="45"/>
      <c r="J74" s="45"/>
    </row>
    <row r="75" spans="1:10" x14ac:dyDescent="0.25">
      <c r="A75" s="44"/>
      <c r="B75" s="44"/>
      <c r="C75" s="44"/>
      <c r="D75" s="44" t="s">
        <v>245</v>
      </c>
      <c r="E75" s="44">
        <v>10</v>
      </c>
      <c r="F75" s="44">
        <v>10</v>
      </c>
      <c r="G75" s="45"/>
      <c r="H75" s="45"/>
      <c r="I75" s="45"/>
      <c r="J75" s="45"/>
    </row>
    <row r="76" spans="1:10" x14ac:dyDescent="0.25">
      <c r="A76" s="65">
        <v>153</v>
      </c>
      <c r="B76" s="65" t="s">
        <v>216</v>
      </c>
      <c r="C76" s="65">
        <v>250</v>
      </c>
      <c r="D76" s="44" t="s">
        <v>217</v>
      </c>
      <c r="E76" s="44">
        <v>40</v>
      </c>
      <c r="F76" s="44">
        <v>40</v>
      </c>
      <c r="G76" s="45">
        <v>9.2200000000000006</v>
      </c>
      <c r="H76" s="45">
        <v>7.23</v>
      </c>
      <c r="I76" s="45">
        <v>16.05</v>
      </c>
      <c r="J76" s="45">
        <v>166</v>
      </c>
    </row>
    <row r="77" spans="1:10" x14ac:dyDescent="0.25">
      <c r="A77" s="65"/>
      <c r="B77" s="65" t="s">
        <v>218</v>
      </c>
      <c r="C77" s="65"/>
      <c r="D77" s="44" t="s">
        <v>153</v>
      </c>
      <c r="E77" s="44">
        <v>93</v>
      </c>
      <c r="F77" s="44">
        <v>70</v>
      </c>
      <c r="G77" s="51"/>
      <c r="H77" s="51"/>
      <c r="I77" s="51"/>
      <c r="J77" s="51"/>
    </row>
    <row r="78" spans="1:10" x14ac:dyDescent="0.25">
      <c r="A78" s="65"/>
      <c r="B78" s="65"/>
      <c r="C78" s="65"/>
      <c r="D78" s="44" t="s">
        <v>150</v>
      </c>
      <c r="E78" s="44">
        <v>20</v>
      </c>
      <c r="F78" s="44">
        <v>16</v>
      </c>
      <c r="G78" s="51"/>
      <c r="H78" s="51"/>
      <c r="I78" s="51"/>
      <c r="J78" s="51"/>
    </row>
    <row r="79" spans="1:10" x14ac:dyDescent="0.25">
      <c r="A79" s="65"/>
      <c r="B79" s="65"/>
      <c r="C79" s="65"/>
      <c r="D79" s="44" t="s">
        <v>155</v>
      </c>
      <c r="E79" s="44">
        <v>9.5</v>
      </c>
      <c r="F79" s="44">
        <v>8</v>
      </c>
      <c r="G79" s="51"/>
      <c r="H79" s="51"/>
      <c r="I79" s="51"/>
      <c r="J79" s="51"/>
    </row>
    <row r="80" spans="1:10" x14ac:dyDescent="0.25">
      <c r="A80" s="65"/>
      <c r="B80" s="65"/>
      <c r="C80" s="65"/>
      <c r="D80" s="65" t="s">
        <v>156</v>
      </c>
      <c r="E80" s="65">
        <v>3.8</v>
      </c>
      <c r="F80" s="65">
        <v>3.8</v>
      </c>
      <c r="G80" s="51"/>
      <c r="H80" s="51"/>
      <c r="I80" s="51"/>
      <c r="J80" s="51"/>
    </row>
    <row r="81" spans="1:10" x14ac:dyDescent="0.25">
      <c r="A81" s="65"/>
      <c r="B81" s="65"/>
      <c r="C81" s="65"/>
      <c r="D81" s="65" t="s">
        <v>197</v>
      </c>
      <c r="E81" s="65">
        <v>5</v>
      </c>
      <c r="F81" s="65">
        <v>5</v>
      </c>
      <c r="G81" s="51"/>
      <c r="H81" s="51"/>
      <c r="I81" s="51"/>
      <c r="J81" s="51"/>
    </row>
    <row r="82" spans="1:10" x14ac:dyDescent="0.25">
      <c r="A82" s="44">
        <v>369</v>
      </c>
      <c r="B82" s="44" t="s">
        <v>56</v>
      </c>
      <c r="C82" s="44">
        <v>200</v>
      </c>
      <c r="D82" s="44" t="s">
        <v>219</v>
      </c>
      <c r="E82" s="44" t="s">
        <v>220</v>
      </c>
      <c r="F82" s="44" t="s">
        <v>221</v>
      </c>
      <c r="G82" s="45">
        <v>17</v>
      </c>
      <c r="H82" s="45">
        <v>16.8</v>
      </c>
      <c r="I82" s="45">
        <v>5.0999999999999996</v>
      </c>
      <c r="J82" s="45">
        <v>256</v>
      </c>
    </row>
    <row r="83" spans="1:10" x14ac:dyDescent="0.25">
      <c r="A83" s="56"/>
      <c r="B83" s="56"/>
      <c r="C83" s="44"/>
      <c r="D83" s="44" t="s">
        <v>153</v>
      </c>
      <c r="E83" s="44">
        <v>159.6</v>
      </c>
      <c r="F83" s="44">
        <v>120</v>
      </c>
      <c r="G83" s="51"/>
      <c r="H83" s="51"/>
      <c r="I83" s="51"/>
      <c r="J83" s="51"/>
    </row>
    <row r="84" spans="1:10" x14ac:dyDescent="0.25">
      <c r="A84" s="56"/>
      <c r="B84" s="56"/>
      <c r="C84" s="44"/>
      <c r="D84" s="44" t="s">
        <v>155</v>
      </c>
      <c r="E84" s="76" t="s">
        <v>222</v>
      </c>
      <c r="F84" s="44">
        <v>12</v>
      </c>
      <c r="G84" s="51"/>
      <c r="H84" s="51"/>
      <c r="I84" s="51"/>
      <c r="J84" s="51"/>
    </row>
    <row r="85" spans="1:10" x14ac:dyDescent="0.25">
      <c r="A85" s="56"/>
      <c r="B85" s="56"/>
      <c r="C85" s="44"/>
      <c r="D85" s="44" t="s">
        <v>156</v>
      </c>
      <c r="E85" s="44">
        <v>7</v>
      </c>
      <c r="F85" s="44">
        <v>7</v>
      </c>
      <c r="G85" s="51"/>
      <c r="H85" s="51"/>
      <c r="I85" s="51"/>
      <c r="J85" s="51"/>
    </row>
    <row r="86" spans="1:10" x14ac:dyDescent="0.25">
      <c r="A86" s="56"/>
      <c r="B86" s="56"/>
      <c r="C86" s="44"/>
      <c r="D86" s="44" t="s">
        <v>223</v>
      </c>
      <c r="E86" s="44">
        <v>7</v>
      </c>
      <c r="F86" s="44">
        <v>7</v>
      </c>
      <c r="G86" s="51"/>
      <c r="H86" s="51"/>
      <c r="I86" s="51"/>
      <c r="J86" s="51"/>
    </row>
    <row r="87" spans="1:10" x14ac:dyDescent="0.25">
      <c r="A87" s="65">
        <v>507</v>
      </c>
      <c r="B87" s="65" t="s">
        <v>169</v>
      </c>
      <c r="C87" s="65">
        <v>200</v>
      </c>
      <c r="D87" s="65" t="s">
        <v>170</v>
      </c>
      <c r="E87" s="65">
        <v>45.4</v>
      </c>
      <c r="F87" s="65">
        <v>40</v>
      </c>
      <c r="G87" s="64">
        <v>0.5</v>
      </c>
      <c r="H87" s="64">
        <v>0.2</v>
      </c>
      <c r="I87" s="64">
        <v>23.1</v>
      </c>
      <c r="J87" s="64">
        <v>96</v>
      </c>
    </row>
    <row r="88" spans="1:10" x14ac:dyDescent="0.25">
      <c r="A88" s="65"/>
      <c r="B88" s="65"/>
      <c r="C88" s="65"/>
      <c r="D88" s="65" t="s">
        <v>139</v>
      </c>
      <c r="E88" s="65">
        <v>15</v>
      </c>
      <c r="F88" s="65">
        <v>15</v>
      </c>
      <c r="G88" s="67"/>
      <c r="H88" s="67"/>
      <c r="I88" s="67"/>
      <c r="J88" s="67"/>
    </row>
    <row r="89" spans="1:10" x14ac:dyDescent="0.25">
      <c r="A89" s="66"/>
      <c r="B89" s="65"/>
      <c r="C89" s="65"/>
      <c r="D89" s="65" t="s">
        <v>138</v>
      </c>
      <c r="E89" s="65">
        <v>162</v>
      </c>
      <c r="F89" s="65">
        <v>162</v>
      </c>
      <c r="G89" s="67"/>
      <c r="H89" s="67"/>
      <c r="I89" s="67"/>
      <c r="J89" s="67"/>
    </row>
    <row r="90" spans="1:10" x14ac:dyDescent="0.25">
      <c r="A90" s="66"/>
      <c r="B90" s="65"/>
      <c r="C90" s="65"/>
      <c r="D90" s="44" t="s">
        <v>171</v>
      </c>
      <c r="E90" s="44">
        <v>42</v>
      </c>
      <c r="F90" s="44">
        <v>40</v>
      </c>
      <c r="G90" s="43"/>
      <c r="H90" s="43"/>
      <c r="I90" s="43"/>
      <c r="J90" s="43"/>
    </row>
    <row r="91" spans="1:10" x14ac:dyDescent="0.25">
      <c r="A91" s="44">
        <v>108</v>
      </c>
      <c r="B91" s="44" t="s">
        <v>143</v>
      </c>
      <c r="C91" s="44">
        <v>50</v>
      </c>
      <c r="D91" s="44" t="s">
        <v>144</v>
      </c>
      <c r="E91" s="44">
        <v>50</v>
      </c>
      <c r="F91" s="44">
        <v>50</v>
      </c>
      <c r="G91" s="45">
        <v>3.8</v>
      </c>
      <c r="H91" s="45">
        <v>0.4</v>
      </c>
      <c r="I91" s="45">
        <v>24.5</v>
      </c>
      <c r="J91" s="45">
        <v>117.5</v>
      </c>
    </row>
    <row r="92" spans="1:10" x14ac:dyDescent="0.25">
      <c r="A92" s="44">
        <v>109</v>
      </c>
      <c r="B92" s="44" t="s">
        <v>172</v>
      </c>
      <c r="C92" s="44">
        <v>50</v>
      </c>
      <c r="D92" s="44" t="s">
        <v>173</v>
      </c>
      <c r="E92" s="44">
        <v>50</v>
      </c>
      <c r="F92" s="44">
        <v>50</v>
      </c>
      <c r="G92" s="45">
        <v>3.3</v>
      </c>
      <c r="H92" s="45">
        <v>0.6</v>
      </c>
      <c r="I92" s="45">
        <v>16.7</v>
      </c>
      <c r="J92" s="45">
        <v>87</v>
      </c>
    </row>
    <row r="93" spans="1:10" ht="13.8" x14ac:dyDescent="0.3">
      <c r="A93" s="203" t="s">
        <v>174</v>
      </c>
      <c r="B93" s="203"/>
      <c r="C93" s="203"/>
      <c r="D93" s="203"/>
      <c r="E93" s="203"/>
      <c r="F93" s="203"/>
      <c r="G93" s="55">
        <f>SUM(G73:G92)</f>
        <v>35.1</v>
      </c>
      <c r="H93" s="55">
        <f>SUM(H73:H92)</f>
        <v>33.31</v>
      </c>
      <c r="I93" s="55">
        <f>SUM(I73:I92)</f>
        <v>93.15</v>
      </c>
      <c r="J93" s="55">
        <f>SUM(J73:J92)</f>
        <v>831.5</v>
      </c>
    </row>
    <row r="94" spans="1:10" x14ac:dyDescent="0.25">
      <c r="A94" s="187"/>
      <c r="B94" s="187" t="s">
        <v>175</v>
      </c>
      <c r="C94" s="187"/>
      <c r="D94" s="187"/>
      <c r="E94" s="187"/>
      <c r="F94" s="187"/>
      <c r="G94" s="87"/>
      <c r="H94" s="87"/>
      <c r="I94" s="87"/>
      <c r="J94" s="87"/>
    </row>
    <row r="95" spans="1:10" x14ac:dyDescent="0.25">
      <c r="A95" s="187"/>
      <c r="B95" s="44" t="s">
        <v>68</v>
      </c>
      <c r="C95" s="44">
        <v>50</v>
      </c>
      <c r="D95" s="44" t="s">
        <v>201</v>
      </c>
      <c r="E95" s="187"/>
      <c r="F95" s="71">
        <v>50</v>
      </c>
      <c r="G95" s="73">
        <v>5</v>
      </c>
      <c r="H95" s="73">
        <v>11</v>
      </c>
      <c r="I95" s="73">
        <v>34.9</v>
      </c>
      <c r="J95" s="73">
        <v>208</v>
      </c>
    </row>
    <row r="96" spans="1:10" x14ac:dyDescent="0.25">
      <c r="A96" s="187"/>
      <c r="B96" s="44" t="s">
        <v>72</v>
      </c>
      <c r="C96" s="44">
        <v>200</v>
      </c>
      <c r="D96" s="44" t="s">
        <v>202</v>
      </c>
      <c r="E96" s="187"/>
      <c r="F96" s="71">
        <v>200</v>
      </c>
      <c r="G96" s="73">
        <v>3.8</v>
      </c>
      <c r="H96" s="73">
        <v>5</v>
      </c>
      <c r="I96" s="73">
        <v>8</v>
      </c>
      <c r="J96" s="73">
        <v>100</v>
      </c>
    </row>
    <row r="97" spans="1:10" ht="13.8" x14ac:dyDescent="0.3">
      <c r="A97" s="187"/>
      <c r="B97" s="187"/>
      <c r="C97" s="187"/>
      <c r="D97" s="212" t="s">
        <v>203</v>
      </c>
      <c r="E97" s="213"/>
      <c r="F97" s="214"/>
      <c r="G97" s="55">
        <f>SUM(G95:G96)</f>
        <v>8.8000000000000007</v>
      </c>
      <c r="H97" s="55">
        <f>SUM(H95:H96)</f>
        <v>16</v>
      </c>
      <c r="I97" s="55">
        <f>SUM(I95:I96)</f>
        <v>42.9</v>
      </c>
      <c r="J97" s="55">
        <f>SUM(J95:J96)</f>
        <v>308</v>
      </c>
    </row>
    <row r="98" spans="1:10" ht="13.5" customHeight="1" x14ac:dyDescent="0.3">
      <c r="A98" s="203" t="s">
        <v>179</v>
      </c>
      <c r="B98" s="203"/>
      <c r="C98" s="203"/>
      <c r="D98" s="203"/>
      <c r="E98" s="203"/>
      <c r="F98" s="203"/>
      <c r="G98" s="55">
        <f>SUM(G69+G93+G97)</f>
        <v>64.02</v>
      </c>
      <c r="H98" s="55">
        <f>SUM(H69+H93+H97)</f>
        <v>66.09</v>
      </c>
      <c r="I98" s="55">
        <f>SUM(I69+I93+I97)</f>
        <v>229.96</v>
      </c>
      <c r="J98" s="55">
        <f>SUM(J69+J93+J97)</f>
        <v>1745</v>
      </c>
    </row>
    <row r="99" spans="1:10" ht="15.75" customHeight="1" x14ac:dyDescent="0.3">
      <c r="A99" s="215" t="s">
        <v>204</v>
      </c>
      <c r="B99" s="215"/>
      <c r="C99" s="215"/>
      <c r="D99" s="215"/>
      <c r="E99" s="215"/>
      <c r="F99" s="215"/>
      <c r="G99" s="215"/>
      <c r="H99" s="215"/>
      <c r="I99" s="215"/>
      <c r="J99" s="215"/>
    </row>
    <row r="100" spans="1:10" ht="12.75" customHeight="1" x14ac:dyDescent="0.25">
      <c r="A100" s="203" t="s">
        <v>181</v>
      </c>
      <c r="B100" s="203"/>
      <c r="C100" s="203"/>
      <c r="D100" s="71"/>
      <c r="E100" s="71"/>
      <c r="F100" s="71"/>
      <c r="G100" s="75"/>
      <c r="H100" s="75"/>
      <c r="I100" s="75"/>
      <c r="J100" s="75"/>
    </row>
    <row r="101" spans="1:10" x14ac:dyDescent="0.25">
      <c r="A101" s="44">
        <v>319</v>
      </c>
      <c r="B101" s="44" t="s">
        <v>205</v>
      </c>
      <c r="C101" s="44">
        <v>120</v>
      </c>
      <c r="D101" s="44" t="s">
        <v>206</v>
      </c>
      <c r="E101" s="44">
        <v>96.2</v>
      </c>
      <c r="F101" s="44">
        <v>95</v>
      </c>
      <c r="G101" s="45">
        <v>13.8</v>
      </c>
      <c r="H101" s="45">
        <v>13.13</v>
      </c>
      <c r="I101" s="45">
        <v>21.13</v>
      </c>
      <c r="J101" s="45">
        <v>258</v>
      </c>
    </row>
    <row r="102" spans="1:10" x14ac:dyDescent="0.25">
      <c r="A102" s="44" t="s">
        <v>207</v>
      </c>
      <c r="B102" s="44" t="s">
        <v>208</v>
      </c>
      <c r="C102" s="44">
        <v>50</v>
      </c>
      <c r="D102" s="44" t="s">
        <v>209</v>
      </c>
      <c r="E102" s="44">
        <v>10</v>
      </c>
      <c r="F102" s="44">
        <v>10</v>
      </c>
      <c r="G102" s="51"/>
      <c r="H102" s="51"/>
      <c r="I102" s="51"/>
      <c r="J102" s="51"/>
    </row>
    <row r="103" spans="1:10" x14ac:dyDescent="0.25">
      <c r="A103" s="44"/>
      <c r="B103" s="44"/>
      <c r="C103" s="41"/>
      <c r="D103" s="44" t="s">
        <v>141</v>
      </c>
      <c r="E103" s="44" t="s">
        <v>407</v>
      </c>
      <c r="F103" s="44">
        <v>8.4</v>
      </c>
      <c r="G103" s="51"/>
      <c r="H103" s="51"/>
      <c r="I103" s="51"/>
      <c r="J103" s="51"/>
    </row>
    <row r="104" spans="1:10" x14ac:dyDescent="0.25">
      <c r="A104" s="56"/>
      <c r="B104" s="56"/>
      <c r="C104" s="44"/>
      <c r="D104" s="44" t="s">
        <v>139</v>
      </c>
      <c r="E104" s="44">
        <v>10</v>
      </c>
      <c r="F104" s="44">
        <v>10</v>
      </c>
      <c r="G104" s="51"/>
      <c r="H104" s="51"/>
      <c r="I104" s="51"/>
      <c r="J104" s="51"/>
    </row>
    <row r="105" spans="1:10" x14ac:dyDescent="0.25">
      <c r="A105" s="56"/>
      <c r="B105" s="56"/>
      <c r="C105" s="56"/>
      <c r="D105" s="44" t="s">
        <v>156</v>
      </c>
      <c r="E105" s="44">
        <v>3.6</v>
      </c>
      <c r="F105" s="44">
        <v>3.6</v>
      </c>
      <c r="G105" s="51"/>
      <c r="H105" s="51"/>
      <c r="I105" s="51"/>
      <c r="J105" s="51"/>
    </row>
    <row r="106" spans="1:10" x14ac:dyDescent="0.25">
      <c r="A106" s="56"/>
      <c r="B106" s="56"/>
      <c r="C106" s="56"/>
      <c r="D106" s="44" t="s">
        <v>210</v>
      </c>
      <c r="E106" s="44">
        <v>3</v>
      </c>
      <c r="F106" s="44">
        <v>3</v>
      </c>
      <c r="G106" s="51"/>
      <c r="H106" s="51"/>
      <c r="I106" s="51"/>
      <c r="J106" s="51"/>
    </row>
    <row r="107" spans="1:10" x14ac:dyDescent="0.25">
      <c r="A107" s="56"/>
      <c r="B107" s="56"/>
      <c r="C107" s="56"/>
      <c r="D107" s="44" t="s">
        <v>188</v>
      </c>
      <c r="E107" s="44">
        <v>3</v>
      </c>
      <c r="F107" s="44">
        <v>2.5</v>
      </c>
      <c r="G107" s="51"/>
      <c r="H107" s="51"/>
      <c r="I107" s="51"/>
      <c r="J107" s="51"/>
    </row>
    <row r="108" spans="1:10" x14ac:dyDescent="0.25">
      <c r="A108" s="56"/>
      <c r="B108" s="56"/>
      <c r="C108" s="56"/>
      <c r="D108" s="44" t="s">
        <v>211</v>
      </c>
      <c r="E108" s="44">
        <v>50</v>
      </c>
      <c r="F108" s="44">
        <v>50</v>
      </c>
      <c r="G108" s="49"/>
      <c r="H108" s="49"/>
      <c r="I108" s="49"/>
      <c r="J108" s="49"/>
    </row>
    <row r="109" spans="1:10" x14ac:dyDescent="0.25">
      <c r="A109" s="44">
        <v>250</v>
      </c>
      <c r="B109" s="44" t="s">
        <v>212</v>
      </c>
      <c r="C109" s="44">
        <v>200</v>
      </c>
      <c r="D109" s="44" t="s">
        <v>133</v>
      </c>
      <c r="E109" s="44">
        <v>83</v>
      </c>
      <c r="F109" s="44">
        <v>83</v>
      </c>
      <c r="G109" s="45">
        <v>5.81</v>
      </c>
      <c r="H109" s="45">
        <v>8.8699999999999992</v>
      </c>
      <c r="I109" s="45">
        <v>26.66</v>
      </c>
      <c r="J109" s="45">
        <v>209.55</v>
      </c>
    </row>
    <row r="110" spans="1:10" ht="13.8" thickBot="1" x14ac:dyDescent="0.3">
      <c r="A110" s="44"/>
      <c r="B110" s="44"/>
      <c r="C110" s="127"/>
      <c r="D110" s="44" t="s">
        <v>209</v>
      </c>
      <c r="E110" s="44">
        <v>33</v>
      </c>
      <c r="F110" s="44">
        <v>33</v>
      </c>
      <c r="G110" s="51"/>
      <c r="H110" s="51"/>
      <c r="I110" s="51"/>
      <c r="J110" s="51"/>
    </row>
    <row r="111" spans="1:10" ht="13.8" thickBot="1" x14ac:dyDescent="0.3">
      <c r="A111" s="44"/>
      <c r="B111" s="53"/>
      <c r="C111" s="129"/>
      <c r="D111" s="54" t="s">
        <v>138</v>
      </c>
      <c r="E111" s="44">
        <v>41</v>
      </c>
      <c r="F111" s="44">
        <v>41</v>
      </c>
      <c r="G111" s="45"/>
      <c r="H111" s="45"/>
      <c r="I111" s="45"/>
      <c r="J111" s="45"/>
    </row>
    <row r="112" spans="1:10" x14ac:dyDescent="0.25">
      <c r="A112" s="44"/>
      <c r="B112" s="44"/>
      <c r="C112" s="128"/>
      <c r="D112" s="44" t="s">
        <v>8</v>
      </c>
      <c r="E112" s="44">
        <v>7</v>
      </c>
      <c r="F112" s="44">
        <v>7</v>
      </c>
      <c r="G112" s="45"/>
      <c r="H112" s="45"/>
      <c r="I112" s="45"/>
      <c r="J112" s="45"/>
    </row>
    <row r="113" spans="1:10" x14ac:dyDescent="0.25">
      <c r="A113" s="44">
        <v>493</v>
      </c>
      <c r="B113" s="44" t="s">
        <v>213</v>
      </c>
      <c r="C113" s="44">
        <v>200</v>
      </c>
      <c r="D113" s="44" t="s">
        <v>192</v>
      </c>
      <c r="E113" s="44">
        <v>50</v>
      </c>
      <c r="F113" s="44">
        <v>50</v>
      </c>
      <c r="G113" s="45">
        <v>0.1</v>
      </c>
      <c r="H113" s="45">
        <v>0</v>
      </c>
      <c r="I113" s="45">
        <v>15</v>
      </c>
      <c r="J113" s="45">
        <v>60</v>
      </c>
    </row>
    <row r="114" spans="1:10" x14ac:dyDescent="0.25">
      <c r="A114" s="44"/>
      <c r="B114" s="44"/>
      <c r="C114" s="44"/>
      <c r="D114" s="44" t="s">
        <v>139</v>
      </c>
      <c r="E114" s="44">
        <v>15</v>
      </c>
      <c r="F114" s="44">
        <v>15</v>
      </c>
      <c r="G114" s="50"/>
      <c r="H114" s="50"/>
      <c r="I114" s="50"/>
      <c r="J114" s="43"/>
    </row>
    <row r="115" spans="1:10" x14ac:dyDescent="0.25">
      <c r="A115" s="44"/>
      <c r="B115" s="44"/>
      <c r="C115" s="44"/>
      <c r="D115" s="44" t="s">
        <v>138</v>
      </c>
      <c r="E115" s="44">
        <v>150</v>
      </c>
      <c r="F115" s="44">
        <v>150</v>
      </c>
      <c r="G115" s="50"/>
      <c r="H115" s="50"/>
      <c r="I115" s="50"/>
      <c r="J115" s="43"/>
    </row>
    <row r="116" spans="1:10" x14ac:dyDescent="0.25">
      <c r="A116" s="44">
        <v>111</v>
      </c>
      <c r="B116" s="44" t="s">
        <v>54</v>
      </c>
      <c r="C116" s="44">
        <v>50</v>
      </c>
      <c r="D116" s="44" t="s">
        <v>214</v>
      </c>
      <c r="E116" s="44">
        <v>50</v>
      </c>
      <c r="F116" s="44">
        <v>50</v>
      </c>
      <c r="G116" s="45">
        <v>3</v>
      </c>
      <c r="H116" s="45">
        <v>1.1599999999999999</v>
      </c>
      <c r="I116" s="45">
        <v>20.6</v>
      </c>
      <c r="J116" s="45">
        <v>104.8</v>
      </c>
    </row>
    <row r="117" spans="1:10" ht="17.25" customHeight="1" x14ac:dyDescent="0.3">
      <c r="A117" s="203" t="s">
        <v>411</v>
      </c>
      <c r="B117" s="203"/>
      <c r="C117" s="203"/>
      <c r="D117" s="203"/>
      <c r="E117" s="203"/>
      <c r="F117" s="203"/>
      <c r="G117" s="55">
        <f>SUM(G101:G116)</f>
        <v>22.71</v>
      </c>
      <c r="H117" s="55">
        <f>SUM(H101:H116)</f>
        <v>23.16</v>
      </c>
      <c r="I117" s="55">
        <f>SUM(I101:I116)</f>
        <v>83.39</v>
      </c>
      <c r="J117" s="55">
        <f>SUM(J101:J116)</f>
        <v>632.34999999999991</v>
      </c>
    </row>
    <row r="118" spans="1:10" x14ac:dyDescent="0.25">
      <c r="A118" s="203" t="s">
        <v>195</v>
      </c>
      <c r="B118" s="203"/>
      <c r="C118" s="203"/>
      <c r="D118" s="88"/>
      <c r="E118" s="88"/>
      <c r="F118" s="88"/>
      <c r="G118" s="50"/>
      <c r="H118" s="50"/>
      <c r="I118" s="50"/>
      <c r="J118" s="51"/>
    </row>
    <row r="119" spans="1:10" ht="12.75" customHeight="1" x14ac:dyDescent="0.25">
      <c r="A119" s="44">
        <v>119</v>
      </c>
      <c r="B119" s="44" t="s">
        <v>108</v>
      </c>
      <c r="C119" s="44">
        <v>100</v>
      </c>
      <c r="D119" s="83" t="s">
        <v>231</v>
      </c>
      <c r="E119" s="44">
        <v>94</v>
      </c>
      <c r="F119" s="44">
        <v>75</v>
      </c>
      <c r="G119" s="45">
        <v>3</v>
      </c>
      <c r="H119" s="45">
        <v>8.9</v>
      </c>
      <c r="I119" s="45">
        <v>13</v>
      </c>
      <c r="J119" s="45">
        <v>115</v>
      </c>
    </row>
    <row r="120" spans="1:10" ht="12.75" customHeight="1" x14ac:dyDescent="0.25">
      <c r="A120" s="44"/>
      <c r="B120" s="44"/>
      <c r="C120" s="44"/>
      <c r="D120" s="83" t="s">
        <v>198</v>
      </c>
      <c r="E120" s="44">
        <v>26</v>
      </c>
      <c r="F120" s="44">
        <v>23</v>
      </c>
      <c r="G120" s="100"/>
      <c r="H120" s="100"/>
      <c r="I120" s="100"/>
      <c r="J120" s="100"/>
    </row>
    <row r="121" spans="1:10" ht="12.75" customHeight="1" x14ac:dyDescent="0.25">
      <c r="A121" s="44"/>
      <c r="B121" s="44"/>
      <c r="C121" s="44"/>
      <c r="D121" s="83" t="s">
        <v>156</v>
      </c>
      <c r="E121" s="44">
        <v>10</v>
      </c>
      <c r="F121" s="44">
        <v>10</v>
      </c>
      <c r="G121" s="100"/>
      <c r="H121" s="100"/>
      <c r="I121" s="100"/>
      <c r="J121" s="100"/>
    </row>
    <row r="122" spans="1:10" ht="12.75" customHeight="1" x14ac:dyDescent="0.25">
      <c r="A122" s="44"/>
      <c r="B122" s="44"/>
      <c r="C122" s="44"/>
      <c r="D122" s="83" t="s">
        <v>230</v>
      </c>
      <c r="E122" s="44">
        <v>35</v>
      </c>
      <c r="F122" s="44">
        <v>35</v>
      </c>
      <c r="G122" s="100"/>
      <c r="H122" s="100"/>
      <c r="I122" s="100"/>
      <c r="J122" s="100"/>
    </row>
    <row r="123" spans="1:10" ht="12.75" customHeight="1" x14ac:dyDescent="0.25">
      <c r="A123" s="44"/>
      <c r="B123" s="127"/>
      <c r="C123" s="127"/>
      <c r="D123" s="126" t="s">
        <v>232</v>
      </c>
      <c r="E123" s="127">
        <v>0.56000000000000005</v>
      </c>
      <c r="F123" s="127">
        <v>0.56000000000000005</v>
      </c>
      <c r="G123" s="100"/>
      <c r="H123" s="100"/>
      <c r="I123" s="100"/>
      <c r="J123" s="100"/>
    </row>
    <row r="124" spans="1:10" ht="12.75" customHeight="1" x14ac:dyDescent="0.25">
      <c r="A124" s="44"/>
      <c r="B124" s="44"/>
      <c r="C124" s="44"/>
      <c r="D124" s="83" t="s">
        <v>139</v>
      </c>
      <c r="E124" s="44">
        <v>1.5</v>
      </c>
      <c r="F124" s="44">
        <v>1.5</v>
      </c>
      <c r="G124" s="130"/>
      <c r="H124" s="100"/>
      <c r="I124" s="100"/>
      <c r="J124" s="100"/>
    </row>
    <row r="125" spans="1:10" x14ac:dyDescent="0.25">
      <c r="A125" s="44">
        <v>99</v>
      </c>
      <c r="B125" s="83" t="s">
        <v>84</v>
      </c>
      <c r="C125" s="44">
        <v>250</v>
      </c>
      <c r="D125" s="131" t="s">
        <v>317</v>
      </c>
      <c r="E125" s="46">
        <v>25</v>
      </c>
      <c r="F125" s="46">
        <v>20</v>
      </c>
      <c r="G125" s="133">
        <v>1.58</v>
      </c>
      <c r="H125" s="45">
        <v>4.9800000000000004</v>
      </c>
      <c r="I125" s="45">
        <v>9.14</v>
      </c>
      <c r="J125" s="45">
        <v>95.25</v>
      </c>
    </row>
    <row r="126" spans="1:10" x14ac:dyDescent="0.25">
      <c r="A126" s="83"/>
      <c r="B126" s="83"/>
      <c r="C126" s="44"/>
      <c r="D126" s="131" t="s">
        <v>319</v>
      </c>
      <c r="E126" s="132">
        <v>67</v>
      </c>
      <c r="F126" s="132">
        <v>50</v>
      </c>
      <c r="G126" s="125"/>
      <c r="H126" s="41"/>
      <c r="I126" s="41"/>
      <c r="J126" s="82"/>
    </row>
    <row r="127" spans="1:10" x14ac:dyDescent="0.25">
      <c r="A127" s="83"/>
      <c r="B127" s="83"/>
      <c r="C127" s="44"/>
      <c r="D127" s="131" t="s">
        <v>267</v>
      </c>
      <c r="E127" s="132">
        <v>13</v>
      </c>
      <c r="F127" s="132">
        <v>10</v>
      </c>
      <c r="G127" s="125"/>
      <c r="H127" s="41"/>
      <c r="I127" s="41"/>
      <c r="J127" s="82"/>
    </row>
    <row r="128" spans="1:10" x14ac:dyDescent="0.25">
      <c r="A128" s="83"/>
      <c r="B128" s="83"/>
      <c r="C128" s="44"/>
      <c r="D128" s="131" t="s">
        <v>237</v>
      </c>
      <c r="E128" s="46">
        <v>12</v>
      </c>
      <c r="F128" s="46">
        <v>10</v>
      </c>
      <c r="G128" s="125"/>
      <c r="H128" s="41"/>
      <c r="I128" s="41"/>
      <c r="J128" s="82"/>
    </row>
    <row r="129" spans="1:10" ht="15" customHeight="1" x14ac:dyDescent="0.25">
      <c r="A129" s="83"/>
      <c r="B129" s="83"/>
      <c r="C129" s="44"/>
      <c r="D129" s="131" t="s">
        <v>320</v>
      </c>
      <c r="E129" s="46">
        <v>12</v>
      </c>
      <c r="F129" s="46">
        <v>8</v>
      </c>
      <c r="G129" s="125"/>
      <c r="H129" s="41"/>
      <c r="I129" s="41"/>
      <c r="J129" s="82"/>
    </row>
    <row r="130" spans="1:10" x14ac:dyDescent="0.25">
      <c r="A130" s="83"/>
      <c r="B130" s="83"/>
      <c r="C130" s="44"/>
      <c r="D130" s="131" t="s">
        <v>245</v>
      </c>
      <c r="E130" s="46">
        <v>5</v>
      </c>
      <c r="F130" s="46">
        <v>5</v>
      </c>
      <c r="G130" s="125"/>
      <c r="H130" s="41"/>
      <c r="I130" s="41"/>
      <c r="J130" s="82"/>
    </row>
    <row r="131" spans="1:10" x14ac:dyDescent="0.25">
      <c r="A131" s="83"/>
      <c r="B131" s="83"/>
      <c r="C131" s="44"/>
      <c r="D131" s="131" t="s">
        <v>321</v>
      </c>
      <c r="E131" s="46">
        <v>190</v>
      </c>
      <c r="F131" s="46">
        <v>190</v>
      </c>
      <c r="G131" s="125"/>
      <c r="H131" s="41"/>
      <c r="I131" s="41"/>
      <c r="J131" s="82"/>
    </row>
    <row r="132" spans="1:10" s="134" customFormat="1" ht="15" customHeight="1" x14ac:dyDescent="0.25">
      <c r="A132" s="137">
        <v>381</v>
      </c>
      <c r="B132" s="135" t="s">
        <v>324</v>
      </c>
      <c r="C132" s="140">
        <v>100</v>
      </c>
      <c r="D132" s="136" t="s">
        <v>322</v>
      </c>
      <c r="E132" s="137">
        <v>116</v>
      </c>
      <c r="F132" s="137">
        <v>86</v>
      </c>
      <c r="G132" s="138">
        <v>17.8</v>
      </c>
      <c r="H132" s="138">
        <v>17.5</v>
      </c>
      <c r="I132" s="138">
        <v>14.3</v>
      </c>
      <c r="J132" s="138">
        <v>286</v>
      </c>
    </row>
    <row r="133" spans="1:10" s="134" customFormat="1" ht="12.75" customHeight="1" x14ac:dyDescent="0.25">
      <c r="A133" s="137"/>
      <c r="B133" s="135"/>
      <c r="C133" s="140"/>
      <c r="D133" s="136" t="s">
        <v>326</v>
      </c>
      <c r="E133" s="137">
        <v>19</v>
      </c>
      <c r="F133" s="137">
        <v>19</v>
      </c>
      <c r="G133" s="139"/>
      <c r="H133" s="139"/>
      <c r="I133" s="139"/>
      <c r="J133" s="139"/>
    </row>
    <row r="134" spans="1:10" s="134" customFormat="1" ht="12" customHeight="1" x14ac:dyDescent="0.25">
      <c r="A134" s="137"/>
      <c r="B134" s="135"/>
      <c r="C134" s="140"/>
      <c r="D134" s="136" t="s">
        <v>325</v>
      </c>
      <c r="E134" s="137">
        <v>11</v>
      </c>
      <c r="F134" s="137">
        <v>11</v>
      </c>
      <c r="G134" s="139"/>
      <c r="H134" s="139"/>
      <c r="I134" s="139"/>
      <c r="J134" s="139"/>
    </row>
    <row r="135" spans="1:10" s="134" customFormat="1" ht="12.75" customHeight="1" x14ac:dyDescent="0.25">
      <c r="A135" s="137"/>
      <c r="B135" s="135"/>
      <c r="C135" s="140"/>
      <c r="D135" s="136" t="s">
        <v>244</v>
      </c>
      <c r="E135" s="137">
        <v>23</v>
      </c>
      <c r="F135" s="137">
        <v>23</v>
      </c>
      <c r="G135" s="139"/>
      <c r="H135" s="139"/>
      <c r="I135" s="139"/>
      <c r="J135" s="139"/>
    </row>
    <row r="136" spans="1:10" s="134" customFormat="1" ht="14.25" customHeight="1" x14ac:dyDescent="0.25">
      <c r="A136" s="137"/>
      <c r="B136" s="135"/>
      <c r="C136" s="136"/>
      <c r="D136" s="136" t="s">
        <v>245</v>
      </c>
      <c r="E136" s="137">
        <v>7</v>
      </c>
      <c r="F136" s="137">
        <v>7</v>
      </c>
      <c r="G136" s="139"/>
      <c r="H136" s="139"/>
      <c r="I136" s="139"/>
      <c r="J136" s="139"/>
    </row>
    <row r="137" spans="1:10" s="134" customFormat="1" ht="15" customHeight="1" x14ac:dyDescent="0.25">
      <c r="A137" s="137">
        <v>454</v>
      </c>
      <c r="B137" s="135" t="s">
        <v>166</v>
      </c>
      <c r="C137" s="140">
        <v>50</v>
      </c>
      <c r="D137" s="136" t="s">
        <v>289</v>
      </c>
      <c r="E137" s="137">
        <v>50</v>
      </c>
      <c r="F137" s="137">
        <v>50</v>
      </c>
      <c r="G137" s="138">
        <v>0.59</v>
      </c>
      <c r="H137" s="138">
        <v>2.06</v>
      </c>
      <c r="I137" s="138">
        <v>3.72</v>
      </c>
      <c r="J137" s="138">
        <v>35.799999999999997</v>
      </c>
    </row>
    <row r="138" spans="1:10" ht="13.5" customHeight="1" x14ac:dyDescent="0.25">
      <c r="A138" s="62">
        <v>237</v>
      </c>
      <c r="B138" s="62" t="s">
        <v>190</v>
      </c>
      <c r="C138" s="62">
        <v>180</v>
      </c>
      <c r="D138" s="44" t="s">
        <v>191</v>
      </c>
      <c r="E138" s="48">
        <v>82.8</v>
      </c>
      <c r="F138" s="48">
        <v>82.8</v>
      </c>
      <c r="G138" s="45">
        <v>10.26</v>
      </c>
      <c r="H138" s="45">
        <v>9.4</v>
      </c>
      <c r="I138" s="45">
        <v>44.49</v>
      </c>
      <c r="J138" s="45">
        <v>303.60000000000002</v>
      </c>
    </row>
    <row r="139" spans="1:10" ht="13.5" customHeight="1" x14ac:dyDescent="0.25">
      <c r="A139" s="81"/>
      <c r="B139" s="62"/>
      <c r="C139" s="81"/>
      <c r="D139" s="44" t="s">
        <v>145</v>
      </c>
      <c r="E139" s="44">
        <v>8</v>
      </c>
      <c r="F139" s="44">
        <v>8</v>
      </c>
      <c r="G139" s="60"/>
      <c r="H139" s="60"/>
      <c r="I139" s="60"/>
      <c r="J139" s="60"/>
    </row>
    <row r="140" spans="1:10" ht="13.5" customHeight="1" x14ac:dyDescent="0.25">
      <c r="A140" s="81"/>
      <c r="B140" s="62"/>
      <c r="C140" s="81"/>
      <c r="D140" s="44" t="s">
        <v>138</v>
      </c>
      <c r="E140" s="44">
        <v>122</v>
      </c>
      <c r="F140" s="44">
        <v>122</v>
      </c>
      <c r="G140" s="60"/>
      <c r="H140" s="60"/>
      <c r="I140" s="60"/>
      <c r="J140" s="60"/>
    </row>
    <row r="141" spans="1:10" x14ac:dyDescent="0.25">
      <c r="A141" s="65">
        <v>507</v>
      </c>
      <c r="B141" s="65" t="s">
        <v>169</v>
      </c>
      <c r="C141" s="65">
        <v>200</v>
      </c>
      <c r="D141" s="65" t="s">
        <v>170</v>
      </c>
      <c r="E141" s="65">
        <v>45.4</v>
      </c>
      <c r="F141" s="65">
        <v>40</v>
      </c>
      <c r="G141" s="64">
        <v>0.5</v>
      </c>
      <c r="H141" s="64">
        <v>0.2</v>
      </c>
      <c r="I141" s="64">
        <v>23.1</v>
      </c>
      <c r="J141" s="64">
        <v>96</v>
      </c>
    </row>
    <row r="142" spans="1:10" ht="13.5" customHeight="1" x14ac:dyDescent="0.25">
      <c r="A142" s="66"/>
      <c r="B142" s="65"/>
      <c r="C142" s="65"/>
      <c r="D142" s="65" t="s">
        <v>139</v>
      </c>
      <c r="E142" s="65">
        <v>15</v>
      </c>
      <c r="F142" s="65">
        <v>15</v>
      </c>
      <c r="G142" s="67"/>
      <c r="H142" s="67"/>
      <c r="I142" s="67"/>
      <c r="J142" s="67"/>
    </row>
    <row r="143" spans="1:10" ht="11.25" customHeight="1" x14ac:dyDescent="0.25">
      <c r="A143" s="66"/>
      <c r="B143" s="65"/>
      <c r="C143" s="65"/>
      <c r="D143" s="65" t="s">
        <v>138</v>
      </c>
      <c r="E143" s="65">
        <v>162</v>
      </c>
      <c r="F143" s="65">
        <v>162</v>
      </c>
      <c r="G143" s="67"/>
      <c r="H143" s="67"/>
      <c r="I143" s="67"/>
      <c r="J143" s="67"/>
    </row>
    <row r="144" spans="1:10" ht="12" customHeight="1" x14ac:dyDescent="0.25">
      <c r="A144" s="61"/>
      <c r="B144" s="44"/>
      <c r="C144" s="44"/>
      <c r="D144" s="44" t="s">
        <v>171</v>
      </c>
      <c r="E144" s="44">
        <v>42</v>
      </c>
      <c r="F144" s="44">
        <v>40</v>
      </c>
      <c r="G144" s="43"/>
      <c r="H144" s="43"/>
      <c r="I144" s="43"/>
      <c r="J144" s="60"/>
    </row>
    <row r="145" spans="1:216" x14ac:dyDescent="0.25">
      <c r="A145" s="44">
        <v>108</v>
      </c>
      <c r="B145" s="44" t="s">
        <v>143</v>
      </c>
      <c r="C145" s="44">
        <v>50</v>
      </c>
      <c r="D145" s="44" t="s">
        <v>144</v>
      </c>
      <c r="E145" s="44">
        <v>50</v>
      </c>
      <c r="F145" s="44">
        <v>50</v>
      </c>
      <c r="G145" s="45">
        <v>3.8</v>
      </c>
      <c r="H145" s="45">
        <v>0.4</v>
      </c>
      <c r="I145" s="45">
        <v>24.5</v>
      </c>
      <c r="J145" s="45">
        <v>117.5</v>
      </c>
    </row>
    <row r="146" spans="1:216" ht="15.75" customHeight="1" x14ac:dyDescent="0.25">
      <c r="A146" s="44">
        <v>109</v>
      </c>
      <c r="B146" s="44" t="s">
        <v>172</v>
      </c>
      <c r="C146" s="44">
        <v>50</v>
      </c>
      <c r="D146" s="44" t="s">
        <v>173</v>
      </c>
      <c r="E146" s="44">
        <v>50</v>
      </c>
      <c r="F146" s="44">
        <v>50</v>
      </c>
      <c r="G146" s="45">
        <v>3.3</v>
      </c>
      <c r="H146" s="45">
        <v>0.6</v>
      </c>
      <c r="I146" s="45">
        <v>16.7</v>
      </c>
      <c r="J146" s="45">
        <v>87</v>
      </c>
    </row>
    <row r="147" spans="1:216" ht="15" customHeight="1" x14ac:dyDescent="0.3">
      <c r="A147" s="203" t="s">
        <v>174</v>
      </c>
      <c r="B147" s="203"/>
      <c r="C147" s="203"/>
      <c r="D147" s="203"/>
      <c r="E147" s="203"/>
      <c r="F147" s="203"/>
      <c r="G147" s="94">
        <f>SUM(G119:G146)</f>
        <v>40.83</v>
      </c>
      <c r="H147" s="94">
        <f>SUM(H119:H146)</f>
        <v>44.040000000000006</v>
      </c>
      <c r="I147" s="94">
        <f>SUM(I119:I146)</f>
        <v>148.94999999999999</v>
      </c>
      <c r="J147" s="94">
        <f>SUM(J119:J146)</f>
        <v>1136.1500000000001</v>
      </c>
    </row>
    <row r="148" spans="1:216" ht="12.75" customHeight="1" x14ac:dyDescent="0.25">
      <c r="A148" s="187"/>
      <c r="B148" s="187" t="s">
        <v>175</v>
      </c>
      <c r="C148" s="189"/>
      <c r="D148" s="189"/>
      <c r="E148" s="189"/>
      <c r="F148" s="189"/>
      <c r="G148" s="91"/>
      <c r="H148" s="91"/>
      <c r="I148" s="91"/>
      <c r="J148" s="92"/>
    </row>
    <row r="149" spans="1:216" ht="12.75" customHeight="1" x14ac:dyDescent="0.25">
      <c r="A149" s="187"/>
      <c r="B149" s="65" t="s">
        <v>69</v>
      </c>
      <c r="C149" s="65">
        <f>C199</f>
        <v>50</v>
      </c>
      <c r="D149" s="65" t="s">
        <v>69</v>
      </c>
      <c r="E149" s="93">
        <v>50</v>
      </c>
      <c r="F149" s="93">
        <f>F199</f>
        <v>50</v>
      </c>
      <c r="G149" s="73">
        <v>4.8</v>
      </c>
      <c r="H149" s="73">
        <v>1.1000000000000001</v>
      </c>
      <c r="I149" s="73">
        <v>28.1</v>
      </c>
      <c r="J149" s="73">
        <v>98</v>
      </c>
    </row>
    <row r="150" spans="1:216" ht="12.75" customHeight="1" x14ac:dyDescent="0.25">
      <c r="A150" s="187"/>
      <c r="B150" s="65" t="s">
        <v>224</v>
      </c>
      <c r="C150" s="65">
        <f>C200</f>
        <v>200</v>
      </c>
      <c r="D150" s="65" t="s">
        <v>202</v>
      </c>
      <c r="E150" s="93">
        <v>200</v>
      </c>
      <c r="F150" s="93">
        <f>F200</f>
        <v>200</v>
      </c>
      <c r="G150" s="70">
        <v>3.8</v>
      </c>
      <c r="H150" s="70">
        <v>5</v>
      </c>
      <c r="I150" s="70">
        <v>8</v>
      </c>
      <c r="J150" s="70">
        <v>100</v>
      </c>
    </row>
    <row r="151" spans="1:216" ht="12.75" customHeight="1" x14ac:dyDescent="0.3">
      <c r="A151" s="187"/>
      <c r="B151" s="187"/>
      <c r="C151" s="187"/>
      <c r="D151" s="212" t="s">
        <v>225</v>
      </c>
      <c r="E151" s="213"/>
      <c r="F151" s="214"/>
      <c r="G151" s="94">
        <f>G149+G150</f>
        <v>8.6</v>
      </c>
      <c r="H151" s="94">
        <v>7.08</v>
      </c>
      <c r="I151" s="94">
        <v>36.1</v>
      </c>
      <c r="J151" s="94">
        <f>J149+J150</f>
        <v>198</v>
      </c>
    </row>
    <row r="152" spans="1:216" ht="12.75" customHeight="1" x14ac:dyDescent="0.3">
      <c r="A152" s="187"/>
      <c r="B152" s="187"/>
      <c r="C152" s="187"/>
      <c r="D152" s="180" t="s">
        <v>226</v>
      </c>
      <c r="E152" s="181"/>
      <c r="F152" s="182"/>
      <c r="G152" s="94">
        <f>G117+G147+G151</f>
        <v>72.14</v>
      </c>
      <c r="H152" s="94">
        <f>H117+H147+H151</f>
        <v>74.28</v>
      </c>
      <c r="I152" s="94">
        <f>I117+I147+I151</f>
        <v>268.44</v>
      </c>
      <c r="J152" s="94">
        <f>J117+J147+J151</f>
        <v>1966.5</v>
      </c>
    </row>
    <row r="153" spans="1:216" ht="12.75" customHeight="1" x14ac:dyDescent="0.3">
      <c r="A153" s="215" t="s">
        <v>227</v>
      </c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1:216" ht="12.75" customHeight="1" x14ac:dyDescent="0.3">
      <c r="A154" s="184"/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1:216" ht="12.75" customHeight="1" x14ac:dyDescent="0.25">
      <c r="A155" s="208" t="s">
        <v>131</v>
      </c>
      <c r="B155" s="208"/>
      <c r="C155" s="208"/>
      <c r="D155" s="71"/>
      <c r="E155" s="71"/>
      <c r="F155" s="71"/>
      <c r="G155" s="75"/>
      <c r="H155" s="75"/>
      <c r="I155" s="75"/>
      <c r="J155" s="75"/>
    </row>
    <row r="156" spans="1:216" ht="12.75" customHeight="1" x14ac:dyDescent="0.25">
      <c r="A156" s="44">
        <v>106</v>
      </c>
      <c r="B156" s="44" t="s">
        <v>182</v>
      </c>
      <c r="C156" s="65">
        <v>50</v>
      </c>
      <c r="D156" s="44" t="s">
        <v>183</v>
      </c>
      <c r="E156" s="44">
        <v>53</v>
      </c>
      <c r="F156" s="44">
        <v>50</v>
      </c>
      <c r="G156" s="45">
        <v>0.4</v>
      </c>
      <c r="H156" s="45">
        <v>0.05</v>
      </c>
      <c r="I156" s="45">
        <v>1.25</v>
      </c>
      <c r="J156" s="45">
        <v>7</v>
      </c>
    </row>
    <row r="157" spans="1:216" x14ac:dyDescent="0.25">
      <c r="A157" s="65">
        <v>395</v>
      </c>
      <c r="B157" s="141" t="s">
        <v>327</v>
      </c>
      <c r="C157" s="65">
        <v>100</v>
      </c>
      <c r="D157" s="65" t="s">
        <v>328</v>
      </c>
      <c r="E157" s="65">
        <v>103</v>
      </c>
      <c r="F157" s="65">
        <v>100</v>
      </c>
      <c r="G157" s="45">
        <v>10.4</v>
      </c>
      <c r="H157" s="45">
        <v>20.9</v>
      </c>
      <c r="I157" s="45">
        <v>0</v>
      </c>
      <c r="J157" s="45">
        <v>230</v>
      </c>
    </row>
    <row r="158" spans="1:216" s="134" customFormat="1" ht="15" customHeight="1" x14ac:dyDescent="0.25">
      <c r="A158" s="137">
        <v>454</v>
      </c>
      <c r="B158" s="135" t="s">
        <v>166</v>
      </c>
      <c r="C158" s="136">
        <v>50</v>
      </c>
      <c r="D158" s="136" t="s">
        <v>323</v>
      </c>
      <c r="E158" s="137">
        <v>50</v>
      </c>
      <c r="F158" s="137">
        <v>50</v>
      </c>
      <c r="G158" s="138">
        <v>0.59</v>
      </c>
      <c r="H158" s="138">
        <v>2.06</v>
      </c>
      <c r="I158" s="138">
        <v>3.72</v>
      </c>
      <c r="J158" s="138">
        <v>35.799999999999997</v>
      </c>
    </row>
    <row r="159" spans="1:216" s="37" customFormat="1" x14ac:dyDescent="0.25">
      <c r="A159" s="44">
        <v>291</v>
      </c>
      <c r="B159" s="44" t="s">
        <v>167</v>
      </c>
      <c r="C159" s="44">
        <v>180</v>
      </c>
      <c r="D159" s="44" t="s">
        <v>168</v>
      </c>
      <c r="E159" s="44">
        <v>61</v>
      </c>
      <c r="F159" s="44">
        <v>61</v>
      </c>
      <c r="G159" s="64">
        <v>0.6</v>
      </c>
      <c r="H159" s="64">
        <v>0.24</v>
      </c>
      <c r="I159" s="64">
        <v>27.7</v>
      </c>
      <c r="J159" s="64">
        <v>115.2</v>
      </c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</row>
    <row r="160" spans="1:216" s="37" customFormat="1" x14ac:dyDescent="0.25">
      <c r="A160" s="44"/>
      <c r="B160" s="44"/>
      <c r="C160" s="44"/>
      <c r="D160" s="44" t="s">
        <v>8</v>
      </c>
      <c r="E160" s="44">
        <v>7</v>
      </c>
      <c r="F160" s="44">
        <v>7</v>
      </c>
      <c r="G160" s="45"/>
      <c r="H160" s="45"/>
      <c r="I160" s="45"/>
      <c r="J160" s="45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</row>
    <row r="161" spans="1:10" x14ac:dyDescent="0.25">
      <c r="A161" s="65">
        <v>496</v>
      </c>
      <c r="B161" s="65" t="s">
        <v>0</v>
      </c>
      <c r="C161" s="65">
        <v>200</v>
      </c>
      <c r="D161" s="65" t="s">
        <v>246</v>
      </c>
      <c r="E161" s="65">
        <v>2.5</v>
      </c>
      <c r="F161" s="65">
        <v>2.5</v>
      </c>
      <c r="G161" s="64">
        <v>3.6</v>
      </c>
      <c r="H161" s="64">
        <v>3.3</v>
      </c>
      <c r="I161" s="64">
        <v>25</v>
      </c>
      <c r="J161" s="64">
        <v>144</v>
      </c>
    </row>
    <row r="162" spans="1:10" x14ac:dyDescent="0.25">
      <c r="A162" s="65"/>
      <c r="B162" s="65"/>
      <c r="C162" s="65"/>
      <c r="D162" s="65" t="s">
        <v>133</v>
      </c>
      <c r="E162" s="65">
        <v>100</v>
      </c>
      <c r="F162" s="65">
        <v>100</v>
      </c>
      <c r="G162" s="64"/>
      <c r="H162" s="64"/>
      <c r="I162" s="64"/>
      <c r="J162" s="64"/>
    </row>
    <row r="163" spans="1:10" x14ac:dyDescent="0.25">
      <c r="A163" s="65"/>
      <c r="B163" s="65"/>
      <c r="C163" s="65"/>
      <c r="D163" s="65" t="s">
        <v>139</v>
      </c>
      <c r="E163" s="65">
        <v>20</v>
      </c>
      <c r="F163" s="65">
        <v>20</v>
      </c>
      <c r="G163" s="64"/>
      <c r="H163" s="64"/>
      <c r="I163" s="64"/>
      <c r="J163" s="64"/>
    </row>
    <row r="164" spans="1:10" x14ac:dyDescent="0.25">
      <c r="A164" s="44">
        <v>108</v>
      </c>
      <c r="B164" s="44" t="s">
        <v>143</v>
      </c>
      <c r="C164" s="44">
        <v>50</v>
      </c>
      <c r="D164" s="44" t="s">
        <v>144</v>
      </c>
      <c r="E164" s="44">
        <v>50</v>
      </c>
      <c r="F164" s="44">
        <v>50</v>
      </c>
      <c r="G164" s="45">
        <v>3.8</v>
      </c>
      <c r="H164" s="45">
        <v>0.4</v>
      </c>
      <c r="I164" s="45">
        <v>24.6</v>
      </c>
      <c r="J164" s="45">
        <v>117.5</v>
      </c>
    </row>
    <row r="165" spans="1:10" x14ac:dyDescent="0.25">
      <c r="A165" s="82">
        <v>100</v>
      </c>
      <c r="B165" s="83" t="s">
        <v>194</v>
      </c>
      <c r="C165" s="44">
        <v>15</v>
      </c>
      <c r="D165" s="83" t="s">
        <v>1</v>
      </c>
      <c r="E165" s="44">
        <v>15.2</v>
      </c>
      <c r="F165" s="44">
        <v>15</v>
      </c>
      <c r="G165" s="45">
        <v>3.84</v>
      </c>
      <c r="H165" s="45">
        <v>3.92</v>
      </c>
      <c r="I165" s="45">
        <v>0</v>
      </c>
      <c r="J165" s="45">
        <v>51</v>
      </c>
    </row>
    <row r="166" spans="1:10" ht="12.75" customHeight="1" x14ac:dyDescent="0.3">
      <c r="A166" s="203" t="s">
        <v>147</v>
      </c>
      <c r="B166" s="203"/>
      <c r="C166" s="203"/>
      <c r="D166" s="203"/>
      <c r="E166" s="203"/>
      <c r="F166" s="203"/>
      <c r="G166" s="55">
        <f>SUM(G156:G165)</f>
        <v>23.23</v>
      </c>
      <c r="H166" s="55">
        <f>SUM(H156:H165)</f>
        <v>30.869999999999997</v>
      </c>
      <c r="I166" s="55">
        <f>SUM(I156:I165)</f>
        <v>82.27000000000001</v>
      </c>
      <c r="J166" s="55">
        <f>SUM(J156:J165)</f>
        <v>700.5</v>
      </c>
    </row>
    <row r="167" spans="1:10" ht="12.75" customHeight="1" x14ac:dyDescent="0.25">
      <c r="A167" s="203" t="s">
        <v>195</v>
      </c>
      <c r="B167" s="203"/>
      <c r="C167" s="203"/>
      <c r="D167" s="84"/>
      <c r="E167" s="84"/>
      <c r="F167" s="84"/>
      <c r="G167" s="50"/>
      <c r="H167" s="50"/>
      <c r="I167" s="50"/>
      <c r="J167" s="50"/>
    </row>
    <row r="168" spans="1:10" ht="12.75" customHeight="1" x14ac:dyDescent="0.25">
      <c r="A168" s="44">
        <v>20</v>
      </c>
      <c r="B168" s="44" t="s">
        <v>329</v>
      </c>
      <c r="C168" s="44">
        <v>100</v>
      </c>
      <c r="D168" s="83" t="s">
        <v>330</v>
      </c>
      <c r="E168" s="44">
        <v>63</v>
      </c>
      <c r="F168" s="44">
        <v>53</v>
      </c>
      <c r="G168" s="45">
        <v>0.7</v>
      </c>
      <c r="H168" s="45">
        <v>10.199999999999999</v>
      </c>
      <c r="I168" s="45">
        <v>5.7</v>
      </c>
      <c r="J168" s="45">
        <v>117</v>
      </c>
    </row>
    <row r="169" spans="1:10" ht="12.75" customHeight="1" x14ac:dyDescent="0.25">
      <c r="A169" s="44"/>
      <c r="B169" s="44"/>
      <c r="C169" s="44"/>
      <c r="D169" s="83" t="s">
        <v>331</v>
      </c>
      <c r="E169" s="44">
        <v>14</v>
      </c>
      <c r="F169" s="44">
        <v>12</v>
      </c>
      <c r="G169" s="100"/>
      <c r="H169" s="100"/>
      <c r="I169" s="100"/>
      <c r="J169" s="100"/>
    </row>
    <row r="170" spans="1:10" ht="12.75" customHeight="1" x14ac:dyDescent="0.25">
      <c r="A170" s="44"/>
      <c r="B170" s="44"/>
      <c r="C170" s="44"/>
      <c r="D170" s="83" t="s">
        <v>332</v>
      </c>
      <c r="E170" s="44"/>
      <c r="F170" s="44">
        <v>26</v>
      </c>
      <c r="G170" s="100"/>
      <c r="H170" s="100"/>
      <c r="I170" s="100"/>
      <c r="J170" s="100"/>
    </row>
    <row r="171" spans="1:10" ht="12.75" customHeight="1" x14ac:dyDescent="0.25">
      <c r="A171" s="44"/>
      <c r="B171" s="44"/>
      <c r="C171" s="44"/>
      <c r="D171" s="83" t="s">
        <v>245</v>
      </c>
      <c r="E171" s="44">
        <v>10</v>
      </c>
      <c r="F171" s="44">
        <v>10</v>
      </c>
      <c r="G171" s="100"/>
      <c r="H171" s="100"/>
      <c r="I171" s="100"/>
      <c r="J171" s="100"/>
    </row>
    <row r="172" spans="1:10" ht="12.75" customHeight="1" x14ac:dyDescent="0.25">
      <c r="A172" s="44"/>
      <c r="B172" s="44"/>
      <c r="C172" s="44"/>
      <c r="D172" s="83"/>
      <c r="E172" s="44"/>
      <c r="F172" s="44"/>
      <c r="G172" s="100"/>
      <c r="H172" s="100"/>
      <c r="I172" s="100"/>
      <c r="J172" s="100"/>
    </row>
    <row r="173" spans="1:10" x14ac:dyDescent="0.25">
      <c r="A173" s="44">
        <v>144</v>
      </c>
      <c r="B173" s="44" t="s">
        <v>152</v>
      </c>
      <c r="C173" s="44">
        <v>250</v>
      </c>
      <c r="D173" s="44" t="s">
        <v>153</v>
      </c>
      <c r="E173" s="44">
        <v>83.2</v>
      </c>
      <c r="F173" s="44">
        <v>62.5</v>
      </c>
      <c r="G173" s="45">
        <v>2.2999999999999998</v>
      </c>
      <c r="H173" s="45">
        <v>4.25</v>
      </c>
      <c r="I173" s="45">
        <v>15.1</v>
      </c>
      <c r="J173" s="45">
        <v>118</v>
      </c>
    </row>
    <row r="174" spans="1:10" x14ac:dyDescent="0.25">
      <c r="A174" s="44">
        <v>404</v>
      </c>
      <c r="B174" s="44" t="s">
        <v>302</v>
      </c>
      <c r="C174" s="44"/>
      <c r="D174" s="44" t="s">
        <v>150</v>
      </c>
      <c r="E174" s="44">
        <v>12.5</v>
      </c>
      <c r="F174" s="44">
        <v>10</v>
      </c>
      <c r="G174" s="60"/>
      <c r="H174" s="60"/>
      <c r="I174" s="60"/>
      <c r="J174" s="51"/>
    </row>
    <row r="175" spans="1:10" x14ac:dyDescent="0.25">
      <c r="A175" s="44"/>
      <c r="B175" s="44"/>
      <c r="C175" s="44"/>
      <c r="D175" s="44" t="s">
        <v>154</v>
      </c>
      <c r="E175" s="44">
        <v>20.3</v>
      </c>
      <c r="F175" s="44">
        <v>20</v>
      </c>
      <c r="G175" s="60"/>
      <c r="H175" s="60"/>
      <c r="I175" s="60"/>
      <c r="J175" s="51"/>
    </row>
    <row r="176" spans="1:10" x14ac:dyDescent="0.25">
      <c r="A176" s="44"/>
      <c r="B176" s="44"/>
      <c r="C176" s="44"/>
      <c r="D176" s="44" t="s">
        <v>303</v>
      </c>
      <c r="E176" s="44">
        <v>38.5</v>
      </c>
      <c r="F176" s="44">
        <v>25</v>
      </c>
      <c r="G176" s="60"/>
      <c r="H176" s="60"/>
      <c r="I176" s="60"/>
      <c r="J176" s="51"/>
    </row>
    <row r="177" spans="1:10" x14ac:dyDescent="0.25">
      <c r="A177" s="61"/>
      <c r="B177" s="44"/>
      <c r="C177" s="44"/>
      <c r="D177" s="44" t="s">
        <v>155</v>
      </c>
      <c r="E177" s="44">
        <v>12</v>
      </c>
      <c r="F177" s="44">
        <v>10</v>
      </c>
      <c r="G177" s="60"/>
      <c r="H177" s="60"/>
      <c r="I177" s="60"/>
      <c r="J177" s="51"/>
    </row>
    <row r="178" spans="1:10" x14ac:dyDescent="0.25">
      <c r="A178" s="61"/>
      <c r="B178" s="44"/>
      <c r="C178" s="44"/>
      <c r="D178" s="44" t="s">
        <v>156</v>
      </c>
      <c r="E178" s="44">
        <v>5</v>
      </c>
      <c r="F178" s="44">
        <v>5</v>
      </c>
      <c r="G178" s="60"/>
      <c r="H178" s="60"/>
      <c r="I178" s="60"/>
      <c r="J178" s="51"/>
    </row>
    <row r="179" spans="1:10" x14ac:dyDescent="0.25">
      <c r="A179" s="61"/>
      <c r="B179" s="44"/>
      <c r="C179" s="44"/>
      <c r="D179" s="44" t="s">
        <v>157</v>
      </c>
      <c r="E179" s="44">
        <v>163</v>
      </c>
      <c r="F179" s="44"/>
      <c r="G179" s="60"/>
      <c r="H179" s="60"/>
      <c r="I179" s="60"/>
      <c r="J179" s="51"/>
    </row>
    <row r="180" spans="1:10" x14ac:dyDescent="0.25">
      <c r="A180" s="61"/>
      <c r="B180" s="44"/>
      <c r="C180" s="44"/>
      <c r="D180" s="44" t="s">
        <v>158</v>
      </c>
      <c r="E180" s="44">
        <v>20</v>
      </c>
      <c r="F180" s="44">
        <v>12.5</v>
      </c>
      <c r="G180" s="45"/>
      <c r="H180" s="45"/>
      <c r="I180" s="45"/>
      <c r="J180" s="45"/>
    </row>
    <row r="181" spans="1:10" ht="12.75" customHeight="1" x14ac:dyDescent="0.25">
      <c r="A181" s="44">
        <v>343</v>
      </c>
      <c r="B181" s="44" t="s">
        <v>251</v>
      </c>
      <c r="C181" s="44" t="s">
        <v>356</v>
      </c>
      <c r="D181" s="44" t="s">
        <v>252</v>
      </c>
      <c r="E181" s="44">
        <v>113</v>
      </c>
      <c r="F181" s="44">
        <v>87</v>
      </c>
      <c r="G181" s="45">
        <v>13.3</v>
      </c>
      <c r="H181" s="45">
        <v>7.2</v>
      </c>
      <c r="I181" s="45">
        <v>6.3</v>
      </c>
      <c r="J181" s="45">
        <v>143</v>
      </c>
    </row>
    <row r="182" spans="1:10" ht="12.75" customHeight="1" x14ac:dyDescent="0.25">
      <c r="A182" s="44"/>
      <c r="B182" s="44" t="s">
        <v>253</v>
      </c>
      <c r="C182" s="44"/>
      <c r="D182" s="44" t="s">
        <v>150</v>
      </c>
      <c r="E182" s="44">
        <v>32</v>
      </c>
      <c r="F182" s="44">
        <v>25</v>
      </c>
      <c r="G182" s="51"/>
      <c r="H182" s="51"/>
      <c r="I182" s="51"/>
      <c r="J182" s="51"/>
    </row>
    <row r="183" spans="1:10" ht="12.75" customHeight="1" x14ac:dyDescent="0.25">
      <c r="A183" s="44"/>
      <c r="B183" s="44"/>
      <c r="C183" s="44"/>
      <c r="D183" s="44" t="s">
        <v>254</v>
      </c>
      <c r="E183" s="44">
        <v>25</v>
      </c>
      <c r="F183" s="44">
        <v>25</v>
      </c>
      <c r="G183" s="51"/>
      <c r="H183" s="51"/>
      <c r="I183" s="51"/>
      <c r="J183" s="51"/>
    </row>
    <row r="184" spans="1:10" ht="12.75" customHeight="1" x14ac:dyDescent="0.25">
      <c r="A184" s="56"/>
      <c r="B184" s="56"/>
      <c r="C184" s="56"/>
      <c r="D184" s="44" t="s">
        <v>155</v>
      </c>
      <c r="E184" s="44">
        <v>22</v>
      </c>
      <c r="F184" s="44">
        <v>18</v>
      </c>
      <c r="G184" s="51"/>
      <c r="H184" s="51"/>
      <c r="I184" s="51"/>
      <c r="J184" s="51"/>
    </row>
    <row r="185" spans="1:10" ht="12.75" customHeight="1" x14ac:dyDescent="0.25">
      <c r="A185" s="56"/>
      <c r="B185" s="56"/>
      <c r="C185" s="56"/>
      <c r="D185" s="44" t="s">
        <v>255</v>
      </c>
      <c r="E185" s="44">
        <v>9</v>
      </c>
      <c r="F185" s="44">
        <v>9</v>
      </c>
      <c r="G185" s="51"/>
      <c r="H185" s="51"/>
      <c r="I185" s="51"/>
      <c r="J185" s="51"/>
    </row>
    <row r="186" spans="1:10" ht="12.75" customHeight="1" x14ac:dyDescent="0.25">
      <c r="A186" s="56"/>
      <c r="B186" s="56"/>
      <c r="C186" s="56"/>
      <c r="D186" s="44" t="s">
        <v>139</v>
      </c>
      <c r="E186" s="44">
        <v>2.5</v>
      </c>
      <c r="F186" s="44">
        <v>2.5</v>
      </c>
      <c r="G186" s="51"/>
      <c r="H186" s="51"/>
      <c r="I186" s="51"/>
      <c r="J186" s="51"/>
    </row>
    <row r="187" spans="1:10" ht="12.75" customHeight="1" x14ac:dyDescent="0.25">
      <c r="A187" s="56"/>
      <c r="B187" s="56"/>
      <c r="C187" s="56"/>
      <c r="D187" s="44" t="s">
        <v>156</v>
      </c>
      <c r="E187" s="44">
        <v>7.5</v>
      </c>
      <c r="F187" s="44">
        <v>7.5</v>
      </c>
      <c r="G187" s="51"/>
      <c r="H187" s="51"/>
      <c r="I187" s="51"/>
      <c r="J187" s="51"/>
    </row>
    <row r="188" spans="1:10" ht="12.75" customHeight="1" x14ac:dyDescent="0.25">
      <c r="A188" s="65">
        <v>429</v>
      </c>
      <c r="B188" s="62" t="s">
        <v>57</v>
      </c>
      <c r="C188" s="62">
        <v>180</v>
      </c>
      <c r="D188" s="62" t="s">
        <v>153</v>
      </c>
      <c r="E188" s="62">
        <v>244</v>
      </c>
      <c r="F188" s="62">
        <v>181.44</v>
      </c>
      <c r="G188" s="64">
        <v>4.53</v>
      </c>
      <c r="H188" s="64">
        <v>9.5</v>
      </c>
      <c r="I188" s="64">
        <v>23.5</v>
      </c>
      <c r="J188" s="64">
        <v>183</v>
      </c>
    </row>
    <row r="189" spans="1:10" ht="12.75" customHeight="1" x14ac:dyDescent="0.25">
      <c r="A189" s="65"/>
      <c r="B189" s="65"/>
      <c r="C189" s="65"/>
      <c r="D189" s="65" t="s">
        <v>145</v>
      </c>
      <c r="E189" s="65">
        <v>9.6</v>
      </c>
      <c r="F189" s="65">
        <v>9.6</v>
      </c>
      <c r="G189" s="104"/>
      <c r="H189" s="104"/>
      <c r="I189" s="104"/>
      <c r="J189" s="104"/>
    </row>
    <row r="190" spans="1:10" ht="12.75" customHeight="1" x14ac:dyDescent="0.25">
      <c r="A190" s="65"/>
      <c r="B190" s="65"/>
      <c r="C190" s="65"/>
      <c r="D190" s="65" t="s">
        <v>133</v>
      </c>
      <c r="E190" s="65">
        <v>34.799999999999997</v>
      </c>
      <c r="F190" s="65">
        <v>34</v>
      </c>
      <c r="G190" s="104"/>
      <c r="H190" s="104"/>
      <c r="I190" s="104"/>
      <c r="J190" s="104"/>
    </row>
    <row r="191" spans="1:10" ht="13.5" customHeight="1" x14ac:dyDescent="0.25">
      <c r="A191" s="65">
        <v>505</v>
      </c>
      <c r="B191" s="65" t="s">
        <v>2</v>
      </c>
      <c r="C191" s="65">
        <v>200</v>
      </c>
      <c r="D191" s="65" t="s">
        <v>238</v>
      </c>
      <c r="E191" s="65">
        <v>25</v>
      </c>
      <c r="F191" s="65">
        <v>24</v>
      </c>
      <c r="G191" s="64">
        <v>0.2</v>
      </c>
      <c r="H191" s="64">
        <v>0.1</v>
      </c>
      <c r="I191" s="64">
        <v>21.5</v>
      </c>
      <c r="J191" s="64">
        <v>87</v>
      </c>
    </row>
    <row r="192" spans="1:10" ht="13.5" customHeight="1" x14ac:dyDescent="0.25">
      <c r="A192" s="65"/>
      <c r="B192" s="65"/>
      <c r="C192" s="65"/>
      <c r="D192" s="65" t="s">
        <v>138</v>
      </c>
      <c r="E192" s="65">
        <v>180</v>
      </c>
      <c r="F192" s="65">
        <v>180</v>
      </c>
      <c r="G192" s="64"/>
      <c r="H192" s="64"/>
      <c r="I192" s="64"/>
      <c r="J192" s="64"/>
    </row>
    <row r="193" spans="1:10" ht="13.5" customHeight="1" x14ac:dyDescent="0.25">
      <c r="A193" s="65"/>
      <c r="B193" s="66"/>
      <c r="C193" s="65"/>
      <c r="D193" s="65" t="s">
        <v>139</v>
      </c>
      <c r="E193" s="65">
        <v>15</v>
      </c>
      <c r="F193" s="65">
        <v>15</v>
      </c>
      <c r="G193" s="51"/>
      <c r="H193" s="51"/>
      <c r="I193" s="51"/>
      <c r="J193" s="51"/>
    </row>
    <row r="194" spans="1:10" ht="13.5" customHeight="1" x14ac:dyDescent="0.25">
      <c r="A194" s="65"/>
      <c r="B194" s="66"/>
      <c r="C194" s="65"/>
      <c r="D194" s="65" t="s">
        <v>239</v>
      </c>
      <c r="E194" s="65">
        <v>6</v>
      </c>
      <c r="F194" s="65">
        <v>6</v>
      </c>
      <c r="G194" s="51"/>
      <c r="H194" s="51"/>
      <c r="I194" s="51"/>
      <c r="J194" s="51"/>
    </row>
    <row r="195" spans="1:10" x14ac:dyDescent="0.25">
      <c r="A195" s="44">
        <v>108</v>
      </c>
      <c r="B195" s="44" t="s">
        <v>143</v>
      </c>
      <c r="C195" s="44">
        <v>50</v>
      </c>
      <c r="D195" s="44" t="s">
        <v>144</v>
      </c>
      <c r="E195" s="44">
        <v>50</v>
      </c>
      <c r="F195" s="44">
        <v>50</v>
      </c>
      <c r="G195" s="45">
        <v>3.8</v>
      </c>
      <c r="H195" s="45">
        <v>0.4</v>
      </c>
      <c r="I195" s="45">
        <v>24.6</v>
      </c>
      <c r="J195" s="45">
        <v>117.5</v>
      </c>
    </row>
    <row r="196" spans="1:10" ht="13.5" customHeight="1" x14ac:dyDescent="0.25">
      <c r="A196" s="44">
        <v>109</v>
      </c>
      <c r="B196" s="44" t="s">
        <v>172</v>
      </c>
      <c r="C196" s="44">
        <v>50</v>
      </c>
      <c r="D196" s="44" t="s">
        <v>173</v>
      </c>
      <c r="E196" s="44">
        <v>50</v>
      </c>
      <c r="F196" s="44">
        <v>50</v>
      </c>
      <c r="G196" s="45">
        <v>3.3</v>
      </c>
      <c r="H196" s="45">
        <v>0.6</v>
      </c>
      <c r="I196" s="45">
        <v>16.7</v>
      </c>
      <c r="J196" s="45">
        <v>87</v>
      </c>
    </row>
    <row r="197" spans="1:10" ht="18.75" customHeight="1" x14ac:dyDescent="0.3">
      <c r="A197" s="216" t="s">
        <v>240</v>
      </c>
      <c r="B197" s="216"/>
      <c r="C197" s="216"/>
      <c r="D197" s="216"/>
      <c r="E197" s="216"/>
      <c r="F197" s="216"/>
      <c r="G197" s="102">
        <f>SUM(G168:G196)</f>
        <v>28.130000000000003</v>
      </c>
      <c r="H197" s="102">
        <f>SUM(H168:H196)</f>
        <v>32.25</v>
      </c>
      <c r="I197" s="102">
        <f>SUM(I168:I196)</f>
        <v>113.39999999999999</v>
      </c>
      <c r="J197" s="102">
        <f>SUM(J168:J196)</f>
        <v>852.5</v>
      </c>
    </row>
    <row r="198" spans="1:10" ht="12.75" customHeight="1" x14ac:dyDescent="0.25">
      <c r="A198" s="189"/>
      <c r="B198" s="187" t="s">
        <v>175</v>
      </c>
      <c r="C198" s="189"/>
      <c r="D198" s="189"/>
      <c r="E198" s="189"/>
      <c r="F198" s="189"/>
      <c r="G198" s="91"/>
      <c r="H198" s="91"/>
      <c r="I198" s="91"/>
      <c r="J198" s="91"/>
    </row>
    <row r="199" spans="1:10" ht="12.75" customHeight="1" x14ac:dyDescent="0.25">
      <c r="A199" s="189"/>
      <c r="B199" s="65" t="s">
        <v>69</v>
      </c>
      <c r="C199" s="65">
        <v>50</v>
      </c>
      <c r="D199" s="65" t="s">
        <v>241</v>
      </c>
      <c r="E199" s="189"/>
      <c r="F199" s="93">
        <v>50</v>
      </c>
      <c r="G199" s="73">
        <v>1.7</v>
      </c>
      <c r="H199" s="73">
        <v>2.9</v>
      </c>
      <c r="I199" s="73">
        <v>27.2</v>
      </c>
      <c r="J199" s="73">
        <v>138</v>
      </c>
    </row>
    <row r="200" spans="1:10" ht="12.75" customHeight="1" x14ac:dyDescent="0.25">
      <c r="A200" s="189"/>
      <c r="B200" s="65" t="s">
        <v>71</v>
      </c>
      <c r="C200" s="65">
        <v>200</v>
      </c>
      <c r="D200" s="65" t="s">
        <v>177</v>
      </c>
      <c r="E200" s="189"/>
      <c r="F200" s="93">
        <v>200</v>
      </c>
      <c r="G200" s="70">
        <v>1</v>
      </c>
      <c r="H200" s="70">
        <v>0.2</v>
      </c>
      <c r="I200" s="70">
        <v>0.2</v>
      </c>
      <c r="J200" s="70">
        <v>92</v>
      </c>
    </row>
    <row r="201" spans="1:10" ht="12.75" customHeight="1" x14ac:dyDescent="0.3">
      <c r="A201" s="189"/>
      <c r="B201" s="189"/>
      <c r="C201" s="189"/>
      <c r="D201" s="189" t="s">
        <v>225</v>
      </c>
      <c r="E201" s="189"/>
      <c r="F201" s="189"/>
      <c r="G201" s="94">
        <f>G200+G199</f>
        <v>2.7</v>
      </c>
      <c r="H201" s="94">
        <f>H200+H199</f>
        <v>3.1</v>
      </c>
      <c r="I201" s="94">
        <f>I200+I199</f>
        <v>27.4</v>
      </c>
      <c r="J201" s="94">
        <f>J200+J199</f>
        <v>230</v>
      </c>
    </row>
    <row r="202" spans="1:10" ht="18.75" customHeight="1" x14ac:dyDescent="0.3">
      <c r="A202" s="216" t="s">
        <v>410</v>
      </c>
      <c r="B202" s="216"/>
      <c r="C202" s="216"/>
      <c r="D202" s="216"/>
      <c r="E202" s="216"/>
      <c r="F202" s="216"/>
      <c r="G202" s="94">
        <f>SUM(G166+G197+G201)</f>
        <v>54.06</v>
      </c>
      <c r="H202" s="94">
        <f>SUM(H166+H197+H201)</f>
        <v>66.22</v>
      </c>
      <c r="I202" s="94">
        <f>SUM(I166+I197+I201)</f>
        <v>223.07000000000002</v>
      </c>
      <c r="J202" s="94">
        <f>SUM(J166+J197+J201)</f>
        <v>1783</v>
      </c>
    </row>
    <row r="203" spans="1:10" ht="17.25" customHeight="1" x14ac:dyDescent="0.3">
      <c r="A203" s="207" t="s">
        <v>243</v>
      </c>
      <c r="B203" s="207"/>
      <c r="C203" s="207"/>
      <c r="D203" s="207"/>
      <c r="E203" s="207"/>
      <c r="F203" s="207"/>
      <c r="G203" s="207"/>
      <c r="H203" s="207"/>
      <c r="I203" s="207"/>
      <c r="J203" s="207"/>
    </row>
    <row r="204" spans="1:10" ht="12.75" customHeight="1" x14ac:dyDescent="0.25">
      <c r="A204" s="208" t="s">
        <v>181</v>
      </c>
      <c r="B204" s="208"/>
      <c r="C204" s="208"/>
      <c r="D204" s="103"/>
      <c r="E204" s="103"/>
      <c r="F204" s="103"/>
      <c r="G204" s="75"/>
      <c r="H204" s="75"/>
      <c r="I204" s="75"/>
      <c r="J204" s="75"/>
    </row>
    <row r="205" spans="1:10" x14ac:dyDescent="0.25">
      <c r="A205" s="44">
        <v>106</v>
      </c>
      <c r="B205" s="44" t="s">
        <v>182</v>
      </c>
      <c r="C205" s="65">
        <v>80</v>
      </c>
      <c r="D205" s="44" t="s">
        <v>183</v>
      </c>
      <c r="E205" s="44">
        <v>84.5</v>
      </c>
      <c r="F205" s="44">
        <v>80</v>
      </c>
      <c r="G205" s="45">
        <v>0.64</v>
      </c>
      <c r="H205" s="45">
        <v>0.08</v>
      </c>
      <c r="I205" s="45">
        <v>2</v>
      </c>
      <c r="J205" s="45">
        <v>11.2</v>
      </c>
    </row>
    <row r="206" spans="1:10" x14ac:dyDescent="0.25">
      <c r="A206" s="44" t="s">
        <v>184</v>
      </c>
      <c r="B206" s="44" t="s">
        <v>333</v>
      </c>
      <c r="C206" s="44" t="s">
        <v>48</v>
      </c>
      <c r="D206" s="44" t="s">
        <v>186</v>
      </c>
      <c r="E206" s="44">
        <v>107.5</v>
      </c>
      <c r="F206" s="44">
        <v>95</v>
      </c>
      <c r="G206" s="45">
        <v>14.1</v>
      </c>
      <c r="H206" s="45">
        <v>5.7</v>
      </c>
      <c r="I206" s="45">
        <v>4.4000000000000004</v>
      </c>
      <c r="J206" s="45">
        <v>139.4</v>
      </c>
    </row>
    <row r="207" spans="1:10" x14ac:dyDescent="0.25">
      <c r="A207" s="44"/>
      <c r="B207" s="44"/>
      <c r="C207" s="44"/>
      <c r="D207" s="44" t="s">
        <v>149</v>
      </c>
      <c r="E207" s="44">
        <v>12.9</v>
      </c>
      <c r="F207" s="44">
        <v>10.3</v>
      </c>
      <c r="G207" s="51"/>
      <c r="H207" s="51"/>
      <c r="I207" s="51"/>
      <c r="J207" s="51"/>
    </row>
    <row r="208" spans="1:10" x14ac:dyDescent="0.25">
      <c r="A208" s="56"/>
      <c r="B208" s="56"/>
      <c r="C208" s="56"/>
      <c r="D208" s="44" t="s">
        <v>150</v>
      </c>
      <c r="E208" s="44">
        <v>28.4</v>
      </c>
      <c r="F208" s="44">
        <v>22.7</v>
      </c>
      <c r="G208" s="51"/>
      <c r="H208" s="51"/>
      <c r="I208" s="51"/>
      <c r="J208" s="51"/>
    </row>
    <row r="209" spans="1:10" x14ac:dyDescent="0.25">
      <c r="A209" s="56"/>
      <c r="B209" s="56"/>
      <c r="C209" s="56"/>
      <c r="D209" s="44" t="s">
        <v>187</v>
      </c>
      <c r="E209" s="44">
        <v>2.7</v>
      </c>
      <c r="F209" s="44">
        <v>2.7</v>
      </c>
      <c r="G209" s="51"/>
      <c r="H209" s="51"/>
      <c r="I209" s="51"/>
      <c r="J209" s="51"/>
    </row>
    <row r="210" spans="1:10" x14ac:dyDescent="0.25">
      <c r="A210" s="56"/>
      <c r="B210" s="56"/>
      <c r="C210" s="56"/>
      <c r="D210" s="44" t="s">
        <v>188</v>
      </c>
      <c r="E210" s="44">
        <v>9.1</v>
      </c>
      <c r="F210" s="44">
        <v>9.1</v>
      </c>
      <c r="G210" s="51"/>
      <c r="H210" s="51"/>
      <c r="I210" s="51"/>
      <c r="J210" s="51"/>
    </row>
    <row r="211" spans="1:10" x14ac:dyDescent="0.25">
      <c r="A211" s="56"/>
      <c r="B211" s="56"/>
      <c r="C211" s="56"/>
      <c r="D211" s="44" t="s">
        <v>151</v>
      </c>
      <c r="E211" s="76" t="s">
        <v>189</v>
      </c>
      <c r="F211" s="77">
        <v>2.7</v>
      </c>
      <c r="G211" s="45"/>
      <c r="H211" s="45"/>
      <c r="I211" s="45"/>
      <c r="J211" s="45"/>
    </row>
    <row r="212" spans="1:10" x14ac:dyDescent="0.25">
      <c r="A212" s="56"/>
      <c r="B212" s="78"/>
      <c r="C212" s="56"/>
      <c r="D212" s="44" t="s">
        <v>138</v>
      </c>
      <c r="E212" s="44">
        <v>40</v>
      </c>
      <c r="F212" s="44">
        <v>40</v>
      </c>
      <c r="G212" s="79"/>
      <c r="H212" s="80"/>
      <c r="I212" s="80"/>
      <c r="J212" s="80"/>
    </row>
    <row r="213" spans="1:10" x14ac:dyDescent="0.25">
      <c r="A213" s="62">
        <v>237</v>
      </c>
      <c r="B213" s="62" t="s">
        <v>190</v>
      </c>
      <c r="C213" s="62">
        <v>150</v>
      </c>
      <c r="D213" s="44" t="s">
        <v>191</v>
      </c>
      <c r="E213" s="48">
        <v>69</v>
      </c>
      <c r="F213" s="48">
        <v>69</v>
      </c>
      <c r="G213" s="45">
        <v>4.92</v>
      </c>
      <c r="H213" s="45">
        <v>6.8</v>
      </c>
      <c r="I213" s="45">
        <v>12.57</v>
      </c>
      <c r="J213" s="45">
        <v>226</v>
      </c>
    </row>
    <row r="214" spans="1:10" x14ac:dyDescent="0.25">
      <c r="A214" s="81"/>
      <c r="B214" s="62"/>
      <c r="C214" s="81"/>
      <c r="D214" s="44" t="s">
        <v>145</v>
      </c>
      <c r="E214" s="44">
        <v>6</v>
      </c>
      <c r="F214" s="44">
        <v>6</v>
      </c>
      <c r="G214" s="60"/>
      <c r="H214" s="60"/>
      <c r="I214" s="60"/>
      <c r="J214" s="60"/>
    </row>
    <row r="215" spans="1:10" x14ac:dyDescent="0.25">
      <c r="A215" s="81"/>
      <c r="B215" s="62"/>
      <c r="C215" s="81"/>
      <c r="D215" s="44" t="s">
        <v>138</v>
      </c>
      <c r="E215" s="44">
        <v>102</v>
      </c>
      <c r="F215" s="44">
        <v>102</v>
      </c>
      <c r="G215" s="60"/>
      <c r="H215" s="60"/>
      <c r="I215" s="60"/>
      <c r="J215" s="60"/>
    </row>
    <row r="216" spans="1:10" x14ac:dyDescent="0.25">
      <c r="A216" s="44">
        <v>494</v>
      </c>
      <c r="B216" s="44" t="s">
        <v>4</v>
      </c>
      <c r="C216" s="44">
        <v>200</v>
      </c>
      <c r="D216" s="44" t="s">
        <v>192</v>
      </c>
      <c r="E216" s="44">
        <v>50</v>
      </c>
      <c r="F216" s="44">
        <v>50</v>
      </c>
      <c r="G216" s="45">
        <v>0</v>
      </c>
      <c r="H216" s="45">
        <v>0</v>
      </c>
      <c r="I216" s="45">
        <v>15.2</v>
      </c>
      <c r="J216" s="45">
        <v>60</v>
      </c>
    </row>
    <row r="217" spans="1:10" x14ac:dyDescent="0.25">
      <c r="A217" s="44"/>
      <c r="B217" s="44"/>
      <c r="C217" s="44"/>
      <c r="D217" s="44" t="s">
        <v>138</v>
      </c>
      <c r="E217" s="44">
        <v>150</v>
      </c>
      <c r="F217" s="44">
        <v>150</v>
      </c>
      <c r="G217" s="51"/>
      <c r="H217" s="51"/>
      <c r="I217" s="51"/>
      <c r="J217" s="51"/>
    </row>
    <row r="218" spans="1:10" x14ac:dyDescent="0.25">
      <c r="A218" s="44"/>
      <c r="B218" s="44"/>
      <c r="C218" s="44"/>
      <c r="D218" s="44" t="s">
        <v>193</v>
      </c>
      <c r="E218" s="44">
        <v>8</v>
      </c>
      <c r="F218" s="44">
        <v>7</v>
      </c>
      <c r="G218" s="51"/>
      <c r="H218" s="51"/>
      <c r="I218" s="51"/>
      <c r="J218" s="51"/>
    </row>
    <row r="219" spans="1:10" x14ac:dyDescent="0.25">
      <c r="A219" s="56"/>
      <c r="B219" s="56"/>
      <c r="C219" s="56"/>
      <c r="D219" s="44" t="s">
        <v>139</v>
      </c>
      <c r="E219" s="44">
        <v>15</v>
      </c>
      <c r="F219" s="44">
        <v>15</v>
      </c>
      <c r="G219" s="51"/>
      <c r="H219" s="51"/>
      <c r="I219" s="51"/>
      <c r="J219" s="51"/>
    </row>
    <row r="220" spans="1:10" x14ac:dyDescent="0.25">
      <c r="A220" s="44">
        <v>108</v>
      </c>
      <c r="B220" s="44" t="s">
        <v>143</v>
      </c>
      <c r="C220" s="44">
        <v>50</v>
      </c>
      <c r="D220" s="44" t="s">
        <v>144</v>
      </c>
      <c r="E220" s="44">
        <v>50</v>
      </c>
      <c r="F220" s="44">
        <v>50</v>
      </c>
      <c r="G220" s="45">
        <v>3.8</v>
      </c>
      <c r="H220" s="45">
        <v>0.4</v>
      </c>
      <c r="I220" s="45">
        <v>24.5</v>
      </c>
      <c r="J220" s="45">
        <v>117.5</v>
      </c>
    </row>
    <row r="221" spans="1:10" ht="12.75" customHeight="1" x14ac:dyDescent="0.3">
      <c r="A221" s="197" t="s">
        <v>147</v>
      </c>
      <c r="B221" s="198"/>
      <c r="C221" s="198"/>
      <c r="D221" s="198"/>
      <c r="E221" s="198"/>
      <c r="F221" s="199"/>
      <c r="G221" s="55">
        <f>SUM(G205:G220)</f>
        <v>23.46</v>
      </c>
      <c r="H221" s="55">
        <f>SUM(H205:H220)</f>
        <v>12.98</v>
      </c>
      <c r="I221" s="55">
        <f>SUM(I205:I220)</f>
        <v>58.67</v>
      </c>
      <c r="J221" s="55">
        <f>SUM(J205:J220)</f>
        <v>554.1</v>
      </c>
    </row>
    <row r="222" spans="1:10" ht="12.75" customHeight="1" x14ac:dyDescent="0.25">
      <c r="A222" s="197" t="s">
        <v>195</v>
      </c>
      <c r="B222" s="198"/>
      <c r="C222" s="199"/>
      <c r="D222" s="71"/>
      <c r="E222" s="71"/>
      <c r="F222" s="71"/>
      <c r="G222" s="50"/>
      <c r="H222" s="50"/>
      <c r="I222" s="50"/>
      <c r="J222" s="50"/>
    </row>
    <row r="223" spans="1:10" ht="26.4" x14ac:dyDescent="0.25">
      <c r="A223" s="46" t="s">
        <v>306</v>
      </c>
      <c r="B223" s="44" t="s">
        <v>307</v>
      </c>
      <c r="C223" s="44">
        <v>100</v>
      </c>
      <c r="D223" s="44" t="s">
        <v>308</v>
      </c>
      <c r="E223" s="44">
        <v>86</v>
      </c>
      <c r="F223" s="44">
        <v>65</v>
      </c>
      <c r="G223" s="45">
        <v>2.08</v>
      </c>
      <c r="H223" s="45">
        <v>2.48</v>
      </c>
      <c r="I223" s="45">
        <v>3.84</v>
      </c>
      <c r="J223" s="57">
        <v>50</v>
      </c>
    </row>
    <row r="224" spans="1:10" x14ac:dyDescent="0.25">
      <c r="A224" s="44"/>
      <c r="B224" s="44"/>
      <c r="C224" s="44"/>
      <c r="D224" s="44" t="s">
        <v>198</v>
      </c>
      <c r="E224" s="44">
        <v>11.8</v>
      </c>
      <c r="F224" s="44">
        <v>10</v>
      </c>
      <c r="G224" s="59"/>
      <c r="H224" s="59"/>
      <c r="I224" s="59"/>
      <c r="J224" s="59"/>
    </row>
    <row r="225" spans="1:10" x14ac:dyDescent="0.25">
      <c r="A225" s="44"/>
      <c r="B225" s="44"/>
      <c r="C225" s="44"/>
      <c r="D225" s="44" t="s">
        <v>150</v>
      </c>
      <c r="E225" s="44">
        <v>20</v>
      </c>
      <c r="F225" s="44">
        <v>16</v>
      </c>
      <c r="G225" s="59"/>
      <c r="H225" s="59"/>
      <c r="I225" s="59"/>
      <c r="J225" s="59"/>
    </row>
    <row r="226" spans="1:10" x14ac:dyDescent="0.25">
      <c r="A226" s="61"/>
      <c r="B226" s="61"/>
      <c r="C226" s="61"/>
      <c r="D226" s="44" t="s">
        <v>151</v>
      </c>
      <c r="E226" s="44">
        <v>10</v>
      </c>
      <c r="F226" s="44">
        <v>10</v>
      </c>
      <c r="G226" s="59"/>
      <c r="H226" s="59"/>
      <c r="I226" s="59"/>
      <c r="J226" s="59"/>
    </row>
    <row r="227" spans="1:10" ht="13.5" customHeight="1" x14ac:dyDescent="0.25">
      <c r="A227" s="65">
        <v>131</v>
      </c>
      <c r="B227" s="65" t="s">
        <v>9</v>
      </c>
      <c r="C227" s="65" t="s">
        <v>265</v>
      </c>
      <c r="D227" s="44" t="s">
        <v>231</v>
      </c>
      <c r="E227" s="44">
        <v>80</v>
      </c>
      <c r="F227" s="44">
        <v>64</v>
      </c>
      <c r="G227" s="45">
        <v>2.17</v>
      </c>
      <c r="H227" s="45">
        <v>4.45</v>
      </c>
      <c r="I227" s="45">
        <v>17.02</v>
      </c>
      <c r="J227" s="45">
        <v>132.19999999999999</v>
      </c>
    </row>
    <row r="228" spans="1:10" ht="13.5" customHeight="1" x14ac:dyDescent="0.25">
      <c r="A228" s="65"/>
      <c r="B228" s="65"/>
      <c r="C228" s="65"/>
      <c r="D228" s="44" t="s">
        <v>153</v>
      </c>
      <c r="E228" s="44">
        <v>57.5</v>
      </c>
      <c r="F228" s="44">
        <v>43</v>
      </c>
      <c r="G228" s="51"/>
      <c r="H228" s="51"/>
      <c r="I228" s="51"/>
      <c r="J228" s="51"/>
    </row>
    <row r="229" spans="1:10" ht="13.5" customHeight="1" x14ac:dyDescent="0.25">
      <c r="A229" s="65"/>
      <c r="B229" s="65"/>
      <c r="C229" s="65"/>
      <c r="D229" s="44" t="s">
        <v>150</v>
      </c>
      <c r="E229" s="44">
        <v>12.5</v>
      </c>
      <c r="F229" s="44">
        <v>10</v>
      </c>
      <c r="G229" s="51"/>
      <c r="H229" s="51"/>
      <c r="I229" s="51"/>
      <c r="J229" s="51"/>
    </row>
    <row r="230" spans="1:10" ht="13.5" customHeight="1" x14ac:dyDescent="0.25">
      <c r="A230" s="65"/>
      <c r="B230" s="65"/>
      <c r="C230" s="65"/>
      <c r="D230" s="44" t="s">
        <v>155</v>
      </c>
      <c r="E230" s="44">
        <v>13.5</v>
      </c>
      <c r="F230" s="44">
        <v>11.3</v>
      </c>
      <c r="G230" s="51"/>
      <c r="H230" s="51"/>
      <c r="I230" s="51"/>
      <c r="J230" s="51"/>
    </row>
    <row r="231" spans="1:10" ht="13.5" customHeight="1" x14ac:dyDescent="0.25">
      <c r="A231" s="65"/>
      <c r="B231" s="65"/>
      <c r="C231" s="65"/>
      <c r="D231" s="65" t="s">
        <v>156</v>
      </c>
      <c r="E231" s="65">
        <v>5</v>
      </c>
      <c r="F231" s="65">
        <v>5</v>
      </c>
      <c r="G231" s="51"/>
      <c r="H231" s="51"/>
      <c r="I231" s="51"/>
      <c r="J231" s="51"/>
    </row>
    <row r="232" spans="1:10" ht="13.5" customHeight="1" x14ac:dyDescent="0.25">
      <c r="A232" s="65"/>
      <c r="B232" s="65"/>
      <c r="C232" s="65"/>
      <c r="D232" s="65" t="s">
        <v>139</v>
      </c>
      <c r="E232" s="65">
        <v>2.5</v>
      </c>
      <c r="F232" s="65">
        <v>2.5</v>
      </c>
      <c r="G232" s="51"/>
      <c r="H232" s="51"/>
      <c r="I232" s="51"/>
      <c r="J232" s="51"/>
    </row>
    <row r="233" spans="1:10" ht="13.5" customHeight="1" x14ac:dyDescent="0.25">
      <c r="A233" s="65"/>
      <c r="B233" s="65"/>
      <c r="C233" s="65"/>
      <c r="D233" s="65" t="s">
        <v>223</v>
      </c>
      <c r="E233" s="65">
        <v>3.25</v>
      </c>
      <c r="F233" s="65">
        <v>3.25</v>
      </c>
      <c r="G233" s="51"/>
      <c r="H233" s="51"/>
      <c r="I233" s="51"/>
      <c r="J233" s="51"/>
    </row>
    <row r="234" spans="1:10" ht="13.5" customHeight="1" x14ac:dyDescent="0.25">
      <c r="A234" s="65"/>
      <c r="B234" s="65"/>
      <c r="C234" s="65"/>
      <c r="D234" s="65" t="s">
        <v>188</v>
      </c>
      <c r="E234" s="65">
        <v>10</v>
      </c>
      <c r="F234" s="65">
        <v>10</v>
      </c>
      <c r="G234" s="51"/>
      <c r="H234" s="51"/>
      <c r="I234" s="51"/>
      <c r="J234" s="51"/>
    </row>
    <row r="235" spans="1:10" ht="13.5" customHeight="1" x14ac:dyDescent="0.25">
      <c r="A235" s="44">
        <v>367</v>
      </c>
      <c r="B235" s="44" t="s">
        <v>312</v>
      </c>
      <c r="C235" s="44" t="s">
        <v>185</v>
      </c>
      <c r="D235" s="44" t="s">
        <v>219</v>
      </c>
      <c r="E235" s="44">
        <v>107.8</v>
      </c>
      <c r="F235" s="44">
        <v>79</v>
      </c>
      <c r="G235" s="45">
        <v>20.6</v>
      </c>
      <c r="H235" s="45">
        <v>19.600000000000001</v>
      </c>
      <c r="I235" s="45">
        <v>4.2</v>
      </c>
      <c r="J235" s="45">
        <v>297</v>
      </c>
    </row>
    <row r="236" spans="1:10" ht="13.5" customHeight="1" x14ac:dyDescent="0.25">
      <c r="A236" s="44"/>
      <c r="B236" s="44"/>
      <c r="C236" s="44"/>
      <c r="D236" s="44" t="s">
        <v>151</v>
      </c>
      <c r="E236" s="44">
        <v>6.5</v>
      </c>
      <c r="F236" s="44">
        <v>6.5</v>
      </c>
      <c r="G236" s="73"/>
      <c r="H236" s="73"/>
      <c r="I236" s="73"/>
      <c r="J236" s="73"/>
    </row>
    <row r="237" spans="1:10" ht="13.5" customHeight="1" x14ac:dyDescent="0.25">
      <c r="A237" s="44"/>
      <c r="B237" s="44"/>
      <c r="C237" s="44"/>
      <c r="D237" s="44" t="s">
        <v>187</v>
      </c>
      <c r="E237" s="44">
        <v>3.7</v>
      </c>
      <c r="F237" s="44">
        <v>3.7</v>
      </c>
      <c r="G237" s="73"/>
      <c r="H237" s="73"/>
      <c r="I237" s="73"/>
      <c r="J237" s="73"/>
    </row>
    <row r="238" spans="1:10" ht="13.5" customHeight="1" x14ac:dyDescent="0.25">
      <c r="A238" s="44"/>
      <c r="B238" s="44"/>
      <c r="C238" s="44"/>
      <c r="D238" s="44" t="s">
        <v>155</v>
      </c>
      <c r="E238" s="44">
        <v>17</v>
      </c>
      <c r="F238" s="44">
        <v>14</v>
      </c>
      <c r="G238" s="73"/>
      <c r="H238" s="73"/>
      <c r="I238" s="73"/>
      <c r="J238" s="73"/>
    </row>
    <row r="239" spans="1:10" ht="13.5" customHeight="1" x14ac:dyDescent="0.25">
      <c r="A239" s="44"/>
      <c r="B239" s="44"/>
      <c r="C239" s="44"/>
      <c r="D239" s="44" t="s">
        <v>290</v>
      </c>
      <c r="E239" s="44">
        <v>11</v>
      </c>
      <c r="F239" s="44">
        <v>11</v>
      </c>
      <c r="G239" s="73"/>
      <c r="H239" s="73"/>
      <c r="I239" s="73"/>
      <c r="J239" s="73"/>
    </row>
    <row r="240" spans="1:10" x14ac:dyDescent="0.25">
      <c r="A240" s="44">
        <v>414</v>
      </c>
      <c r="B240" s="44" t="s">
        <v>87</v>
      </c>
      <c r="C240" s="44">
        <v>180</v>
      </c>
      <c r="D240" s="44" t="s">
        <v>162</v>
      </c>
      <c r="E240" s="44">
        <v>64.8</v>
      </c>
      <c r="F240" s="44">
        <v>64.8</v>
      </c>
      <c r="G240" s="45">
        <v>4.4000000000000004</v>
      </c>
      <c r="H240" s="45">
        <v>7.2</v>
      </c>
      <c r="I240" s="45">
        <v>40.56</v>
      </c>
      <c r="J240" s="45">
        <v>245.5</v>
      </c>
    </row>
    <row r="241" spans="1:216" x14ac:dyDescent="0.25">
      <c r="A241" s="44"/>
      <c r="B241" s="44"/>
      <c r="C241" s="44"/>
      <c r="D241" s="44" t="s">
        <v>111</v>
      </c>
      <c r="E241" s="44">
        <v>6.6</v>
      </c>
      <c r="F241" s="44">
        <v>6.6</v>
      </c>
      <c r="G241" s="115"/>
      <c r="H241" s="115"/>
      <c r="I241" s="115"/>
      <c r="J241" s="45"/>
    </row>
    <row r="242" spans="1:216" ht="13.5" customHeight="1" x14ac:dyDescent="0.25">
      <c r="A242" s="44">
        <v>508</v>
      </c>
      <c r="B242" s="44" t="s">
        <v>272</v>
      </c>
      <c r="C242" s="44">
        <v>200</v>
      </c>
      <c r="D242" s="44" t="s">
        <v>335</v>
      </c>
      <c r="E242" s="44">
        <v>25</v>
      </c>
      <c r="F242" s="44">
        <v>30.5</v>
      </c>
      <c r="G242" s="45">
        <v>0.5</v>
      </c>
      <c r="H242" s="45">
        <v>0</v>
      </c>
      <c r="I242" s="45">
        <v>27</v>
      </c>
      <c r="J242" s="45">
        <v>110</v>
      </c>
    </row>
    <row r="243" spans="1:216" ht="13.5" customHeight="1" x14ac:dyDescent="0.25">
      <c r="A243" s="44"/>
      <c r="B243" s="44" t="s">
        <v>273</v>
      </c>
      <c r="C243" s="44"/>
      <c r="D243" s="44" t="s">
        <v>139</v>
      </c>
      <c r="E243" s="44">
        <v>15</v>
      </c>
      <c r="F243" s="44">
        <v>15</v>
      </c>
      <c r="G243" s="45"/>
      <c r="H243" s="45"/>
      <c r="I243" s="45"/>
      <c r="J243" s="45"/>
    </row>
    <row r="244" spans="1:216" ht="13.5" customHeight="1" x14ac:dyDescent="0.25">
      <c r="A244" s="61"/>
      <c r="B244" s="44"/>
      <c r="C244" s="61"/>
      <c r="D244" s="44" t="s">
        <v>138</v>
      </c>
      <c r="E244" s="44">
        <v>190</v>
      </c>
      <c r="F244" s="44">
        <v>190</v>
      </c>
      <c r="G244" s="45"/>
      <c r="H244" s="45"/>
      <c r="I244" s="45"/>
      <c r="J244" s="45"/>
    </row>
    <row r="245" spans="1:216" x14ac:dyDescent="0.25">
      <c r="A245" s="44">
        <v>108</v>
      </c>
      <c r="B245" s="44" t="s">
        <v>143</v>
      </c>
      <c r="C245" s="44">
        <v>50</v>
      </c>
      <c r="D245" s="44" t="s">
        <v>144</v>
      </c>
      <c r="E245" s="44">
        <v>50</v>
      </c>
      <c r="F245" s="44">
        <v>50</v>
      </c>
      <c r="G245" s="45">
        <v>3.8</v>
      </c>
      <c r="H245" s="45">
        <v>0.4</v>
      </c>
      <c r="I245" s="45">
        <v>24.5</v>
      </c>
      <c r="J245" s="45">
        <v>117.5</v>
      </c>
    </row>
    <row r="246" spans="1:216" ht="13.5" customHeight="1" x14ac:dyDescent="0.25">
      <c r="A246" s="44">
        <v>109</v>
      </c>
      <c r="B246" s="44" t="s">
        <v>172</v>
      </c>
      <c r="C246" s="44">
        <v>50</v>
      </c>
      <c r="D246" s="44" t="s">
        <v>173</v>
      </c>
      <c r="E246" s="44">
        <v>50</v>
      </c>
      <c r="F246" s="44">
        <v>50</v>
      </c>
      <c r="G246" s="45">
        <v>3.3</v>
      </c>
      <c r="H246" s="45">
        <v>0.6</v>
      </c>
      <c r="I246" s="45">
        <v>16.7</v>
      </c>
      <c r="J246" s="45">
        <v>87</v>
      </c>
    </row>
    <row r="247" spans="1:216" ht="13.5" customHeight="1" x14ac:dyDescent="0.3">
      <c r="A247" s="197" t="s">
        <v>174</v>
      </c>
      <c r="B247" s="198"/>
      <c r="C247" s="199"/>
      <c r="D247" s="187"/>
      <c r="E247" s="187"/>
      <c r="F247" s="187"/>
      <c r="G247" s="55">
        <f>SUM(G227:G246)</f>
        <v>34.770000000000003</v>
      </c>
      <c r="H247" s="55">
        <f>SUM(H227:H246)</f>
        <v>32.25</v>
      </c>
      <c r="I247" s="55">
        <f>SUM(I227:I246)</f>
        <v>129.97999999999999</v>
      </c>
      <c r="J247" s="55">
        <f>SUM(J227:J246)</f>
        <v>989.2</v>
      </c>
    </row>
    <row r="248" spans="1:216" ht="13.5" customHeight="1" x14ac:dyDescent="0.25">
      <c r="A248" s="187"/>
      <c r="B248" s="187" t="s">
        <v>175</v>
      </c>
      <c r="C248" s="187"/>
      <c r="D248" s="187"/>
      <c r="E248" s="187"/>
      <c r="F248" s="187"/>
      <c r="G248" s="87"/>
      <c r="H248" s="87"/>
      <c r="I248" s="87"/>
      <c r="J248" s="87"/>
    </row>
    <row r="249" spans="1:216" ht="13.5" customHeight="1" x14ac:dyDescent="0.25">
      <c r="A249" s="187"/>
      <c r="B249" s="44" t="s">
        <v>69</v>
      </c>
      <c r="C249" s="71">
        <v>50</v>
      </c>
      <c r="D249" s="44" t="s">
        <v>69</v>
      </c>
      <c r="E249" s="187"/>
      <c r="F249" s="71">
        <v>50</v>
      </c>
      <c r="G249" s="73">
        <v>4.8</v>
      </c>
      <c r="H249" s="73">
        <v>1.1000000000000001</v>
      </c>
      <c r="I249" s="73">
        <v>28.1</v>
      </c>
      <c r="J249" s="73">
        <v>98</v>
      </c>
    </row>
    <row r="250" spans="1:216" ht="13.5" customHeight="1" x14ac:dyDescent="0.25">
      <c r="A250" s="187"/>
      <c r="B250" s="44" t="s">
        <v>256</v>
      </c>
      <c r="C250" s="71">
        <v>200</v>
      </c>
      <c r="D250" s="44" t="s">
        <v>256</v>
      </c>
      <c r="E250" s="187"/>
      <c r="F250" s="71">
        <v>200</v>
      </c>
      <c r="G250" s="73">
        <v>3.8</v>
      </c>
      <c r="H250" s="73">
        <v>5</v>
      </c>
      <c r="I250" s="73">
        <v>8</v>
      </c>
      <c r="J250" s="73">
        <v>100</v>
      </c>
    </row>
    <row r="251" spans="1:216" ht="13.5" customHeight="1" x14ac:dyDescent="0.3">
      <c r="A251" s="187"/>
      <c r="B251" s="61" t="s">
        <v>409</v>
      </c>
      <c r="C251" s="71"/>
      <c r="D251" s="187"/>
      <c r="E251" s="187"/>
      <c r="F251" s="71"/>
      <c r="G251" s="55">
        <f>SUM(G249:G250)</f>
        <v>8.6</v>
      </c>
      <c r="H251" s="55">
        <f>SUM(H249:H250)</f>
        <v>6.1</v>
      </c>
      <c r="I251" s="55">
        <f>SUM(I249:I250)</f>
        <v>36.1</v>
      </c>
      <c r="J251" s="55">
        <f>SUM(J249:J250)</f>
        <v>198</v>
      </c>
    </row>
    <row r="252" spans="1:216" ht="13.5" customHeight="1" x14ac:dyDescent="0.3">
      <c r="A252" s="197" t="s">
        <v>179</v>
      </c>
      <c r="B252" s="198"/>
      <c r="C252" s="199"/>
      <c r="D252" s="187"/>
      <c r="E252" s="187"/>
      <c r="F252" s="187"/>
      <c r="G252" s="55">
        <v>106.15</v>
      </c>
      <c r="H252" s="55">
        <v>43.65</v>
      </c>
      <c r="I252" s="55">
        <v>231.24</v>
      </c>
      <c r="J252" s="55">
        <f>J251+J247+J221</f>
        <v>1741.3000000000002</v>
      </c>
    </row>
    <row r="253" spans="1:216" ht="13.5" customHeight="1" x14ac:dyDescent="0.3">
      <c r="A253" s="207" t="s">
        <v>257</v>
      </c>
      <c r="B253" s="207"/>
      <c r="C253" s="207"/>
      <c r="D253" s="207"/>
      <c r="E253" s="207"/>
      <c r="F253" s="207"/>
      <c r="G253" s="207"/>
      <c r="H253" s="207"/>
      <c r="I253" s="207"/>
      <c r="J253" s="207"/>
    </row>
    <row r="254" spans="1:216" ht="13.5" customHeight="1" x14ac:dyDescent="0.3">
      <c r="A254" s="208" t="s">
        <v>181</v>
      </c>
      <c r="B254" s="208"/>
      <c r="C254" s="208"/>
      <c r="D254" s="190"/>
      <c r="E254" s="190"/>
      <c r="F254" s="190"/>
      <c r="G254" s="190"/>
      <c r="H254" s="190"/>
      <c r="I254" s="190"/>
      <c r="J254" s="190"/>
    </row>
    <row r="255" spans="1:216" s="37" customFormat="1" ht="15" customHeight="1" x14ac:dyDescent="0.25">
      <c r="A255" s="44">
        <v>173</v>
      </c>
      <c r="B255" s="44" t="s">
        <v>132</v>
      </c>
      <c r="C255" s="44">
        <v>250</v>
      </c>
      <c r="D255" s="44" t="s">
        <v>133</v>
      </c>
      <c r="E255" s="44">
        <v>125</v>
      </c>
      <c r="F255" s="44">
        <v>125</v>
      </c>
      <c r="G255" s="45">
        <v>9.75</v>
      </c>
      <c r="H255" s="45">
        <v>11.82</v>
      </c>
      <c r="I255" s="45">
        <v>44.75</v>
      </c>
      <c r="J255" s="45">
        <v>353.7</v>
      </c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</row>
    <row r="256" spans="1:216" s="37" customFormat="1" ht="24.75" customHeight="1" x14ac:dyDescent="0.25">
      <c r="A256" s="46" t="s">
        <v>134</v>
      </c>
      <c r="B256" s="44"/>
      <c r="C256" s="44"/>
      <c r="D256" s="46" t="s">
        <v>135</v>
      </c>
      <c r="E256" s="44" t="s">
        <v>408</v>
      </c>
      <c r="F256" s="44" t="s">
        <v>408</v>
      </c>
      <c r="G256" s="47"/>
      <c r="H256" s="47"/>
      <c r="I256" s="47"/>
      <c r="J256" s="47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</row>
    <row r="257" spans="1:216" s="37" customFormat="1" ht="15" customHeight="1" x14ac:dyDescent="0.25">
      <c r="A257" s="44"/>
      <c r="B257" s="44"/>
      <c r="C257" s="44"/>
      <c r="D257" s="44" t="s">
        <v>137</v>
      </c>
      <c r="E257" s="44">
        <v>6</v>
      </c>
      <c r="F257" s="44">
        <v>6</v>
      </c>
      <c r="G257" s="47"/>
      <c r="H257" s="47"/>
      <c r="I257" s="47"/>
      <c r="J257" s="4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</row>
    <row r="258" spans="1:216" s="37" customFormat="1" ht="14.25" customHeight="1" x14ac:dyDescent="0.25">
      <c r="A258" s="44"/>
      <c r="B258" s="44"/>
      <c r="C258" s="44"/>
      <c r="D258" s="44" t="s">
        <v>138</v>
      </c>
      <c r="E258" s="44">
        <v>75</v>
      </c>
      <c r="F258" s="44">
        <v>75</v>
      </c>
      <c r="G258" s="47"/>
      <c r="H258" s="47"/>
      <c r="I258" s="47"/>
      <c r="J258" s="47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</row>
    <row r="259" spans="1:216" s="37" customFormat="1" ht="14.25" customHeight="1" x14ac:dyDescent="0.25">
      <c r="A259" s="44"/>
      <c r="B259" s="44"/>
      <c r="C259" s="44"/>
      <c r="D259" s="44" t="s">
        <v>139</v>
      </c>
      <c r="E259" s="44">
        <v>7.5</v>
      </c>
      <c r="F259" s="44">
        <v>7.5</v>
      </c>
      <c r="G259" s="47"/>
      <c r="H259" s="47"/>
      <c r="I259" s="47"/>
      <c r="J259" s="47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</row>
    <row r="260" spans="1:216" ht="13.5" customHeight="1" x14ac:dyDescent="0.25">
      <c r="A260" s="62">
        <v>7</v>
      </c>
      <c r="B260" s="44" t="s">
        <v>61</v>
      </c>
      <c r="C260" s="44" t="s">
        <v>342</v>
      </c>
      <c r="D260" s="44" t="s">
        <v>7</v>
      </c>
      <c r="E260" s="44">
        <v>40</v>
      </c>
      <c r="F260" s="44">
        <v>40</v>
      </c>
      <c r="G260" s="45">
        <v>5.58</v>
      </c>
      <c r="H260" s="45">
        <v>8.32</v>
      </c>
      <c r="I260" s="45">
        <v>14.84</v>
      </c>
      <c r="J260" s="45">
        <v>157</v>
      </c>
    </row>
    <row r="261" spans="1:216" ht="13.5" customHeight="1" x14ac:dyDescent="0.25">
      <c r="A261" s="188"/>
      <c r="B261" s="44"/>
      <c r="C261" s="44"/>
      <c r="D261" s="44" t="s">
        <v>194</v>
      </c>
      <c r="E261" s="44">
        <v>21</v>
      </c>
      <c r="F261" s="44">
        <v>20</v>
      </c>
      <c r="G261" s="73"/>
      <c r="H261" s="73"/>
      <c r="I261" s="73"/>
      <c r="J261" s="73"/>
    </row>
    <row r="262" spans="1:216" ht="13.5" customHeight="1" x14ac:dyDescent="0.25">
      <c r="A262" s="188"/>
      <c r="B262" s="44"/>
      <c r="C262" s="44"/>
      <c r="D262" s="44" t="s">
        <v>111</v>
      </c>
      <c r="E262" s="44">
        <v>10</v>
      </c>
      <c r="F262" s="44">
        <v>10</v>
      </c>
      <c r="G262" s="73"/>
      <c r="H262" s="73"/>
      <c r="I262" s="73"/>
      <c r="J262" s="73"/>
    </row>
    <row r="263" spans="1:216" s="37" customFormat="1" ht="15" customHeight="1" x14ac:dyDescent="0.25">
      <c r="A263" s="48">
        <v>501</v>
      </c>
      <c r="B263" s="48" t="s">
        <v>13</v>
      </c>
      <c r="C263" s="48">
        <v>200</v>
      </c>
      <c r="D263" s="48" t="s">
        <v>142</v>
      </c>
      <c r="E263" s="48">
        <v>5</v>
      </c>
      <c r="F263" s="48">
        <v>5</v>
      </c>
      <c r="G263" s="49">
        <v>3.2</v>
      </c>
      <c r="H263" s="49">
        <v>2.7</v>
      </c>
      <c r="I263" s="49">
        <v>15.9</v>
      </c>
      <c r="J263" s="49">
        <v>79</v>
      </c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</row>
    <row r="264" spans="1:216" s="37" customFormat="1" ht="13.5" customHeight="1" x14ac:dyDescent="0.25">
      <c r="A264" s="44"/>
      <c r="B264" s="44"/>
      <c r="C264" s="44"/>
      <c r="D264" s="44" t="s">
        <v>133</v>
      </c>
      <c r="E264" s="44">
        <v>100</v>
      </c>
      <c r="F264" s="44">
        <v>100</v>
      </c>
      <c r="G264" s="50"/>
      <c r="H264" s="50"/>
      <c r="I264" s="50"/>
      <c r="J264" s="43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</row>
    <row r="265" spans="1:216" s="37" customFormat="1" x14ac:dyDescent="0.25">
      <c r="A265" s="44"/>
      <c r="B265" s="44"/>
      <c r="C265" s="44"/>
      <c r="D265" s="44" t="s">
        <v>138</v>
      </c>
      <c r="E265" s="44">
        <v>120</v>
      </c>
      <c r="F265" s="44">
        <v>120</v>
      </c>
      <c r="G265" s="51"/>
      <c r="H265" s="51"/>
      <c r="I265" s="51"/>
      <c r="J265" s="51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</row>
    <row r="266" spans="1:216" s="37" customFormat="1" ht="14.25" customHeight="1" x14ac:dyDescent="0.25">
      <c r="A266" s="44"/>
      <c r="B266" s="44"/>
      <c r="C266" s="44"/>
      <c r="D266" s="44" t="s">
        <v>139</v>
      </c>
      <c r="E266" s="44">
        <v>10</v>
      </c>
      <c r="F266" s="44">
        <v>10</v>
      </c>
      <c r="G266" s="51"/>
      <c r="H266" s="51"/>
      <c r="I266" s="51"/>
      <c r="J266" s="51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</row>
    <row r="267" spans="1:216" ht="13.5" customHeight="1" x14ac:dyDescent="0.25">
      <c r="A267" s="44"/>
      <c r="B267" s="44"/>
      <c r="C267" s="44"/>
      <c r="D267" s="44" t="s">
        <v>145</v>
      </c>
      <c r="E267" s="44">
        <v>5</v>
      </c>
      <c r="F267" s="44">
        <v>5</v>
      </c>
      <c r="G267" s="45"/>
      <c r="H267" s="45"/>
      <c r="I267" s="45"/>
      <c r="J267" s="45"/>
    </row>
    <row r="268" spans="1:216" ht="13.5" customHeight="1" x14ac:dyDescent="0.25">
      <c r="A268" s="53">
        <v>482</v>
      </c>
      <c r="B268" s="44" t="s">
        <v>12</v>
      </c>
      <c r="C268" s="44">
        <v>100</v>
      </c>
      <c r="D268" s="44" t="s">
        <v>146</v>
      </c>
      <c r="E268" s="44">
        <v>104</v>
      </c>
      <c r="F268" s="54">
        <v>92</v>
      </c>
      <c r="G268" s="45">
        <v>0.3</v>
      </c>
      <c r="H268" s="45">
        <v>0.3</v>
      </c>
      <c r="I268" s="45">
        <v>14.8</v>
      </c>
      <c r="J268" s="45">
        <v>63</v>
      </c>
    </row>
    <row r="269" spans="1:216" ht="13.5" customHeight="1" x14ac:dyDescent="0.25">
      <c r="A269" s="53"/>
      <c r="B269" s="44"/>
      <c r="C269" s="44"/>
      <c r="D269" s="44" t="s">
        <v>139</v>
      </c>
      <c r="E269" s="44">
        <v>13</v>
      </c>
      <c r="F269" s="54">
        <v>13</v>
      </c>
      <c r="G269" s="45"/>
      <c r="H269" s="45"/>
      <c r="I269" s="45"/>
      <c r="J269" s="45"/>
    </row>
    <row r="270" spans="1:216" ht="13.5" customHeight="1" x14ac:dyDescent="0.3">
      <c r="A270" s="209" t="s">
        <v>262</v>
      </c>
      <c r="B270" s="210"/>
      <c r="C270" s="210"/>
      <c r="D270" s="191"/>
      <c r="E270" s="191"/>
      <c r="F270" s="107"/>
      <c r="G270" s="94">
        <v>29.79</v>
      </c>
      <c r="H270" s="94">
        <v>24.95</v>
      </c>
      <c r="I270" s="94">
        <v>89.02</v>
      </c>
      <c r="J270" s="94">
        <f>SUM(J255:J269)</f>
        <v>652.70000000000005</v>
      </c>
    </row>
    <row r="271" spans="1:216" ht="13.5" customHeight="1" x14ac:dyDescent="0.25">
      <c r="A271" s="209" t="s">
        <v>195</v>
      </c>
      <c r="B271" s="210"/>
      <c r="C271" s="107"/>
      <c r="D271" s="65"/>
      <c r="E271" s="65"/>
      <c r="F271" s="65"/>
      <c r="G271" s="64"/>
      <c r="H271" s="64"/>
      <c r="I271" s="64"/>
      <c r="J271" s="64"/>
    </row>
    <row r="272" spans="1:216" ht="13.5" customHeight="1" x14ac:dyDescent="0.25">
      <c r="A272" s="44">
        <v>17</v>
      </c>
      <c r="B272" s="108" t="s">
        <v>263</v>
      </c>
      <c r="C272" s="44">
        <v>100</v>
      </c>
      <c r="D272" s="44" t="s">
        <v>264</v>
      </c>
      <c r="E272" s="44">
        <v>114</v>
      </c>
      <c r="F272" s="44">
        <v>91</v>
      </c>
      <c r="G272" s="45">
        <v>0.7</v>
      </c>
      <c r="H272" s="45">
        <v>10.1</v>
      </c>
      <c r="I272" s="45">
        <v>2</v>
      </c>
      <c r="J272" s="45">
        <v>102</v>
      </c>
    </row>
    <row r="273" spans="1:10" ht="13.5" customHeight="1" x14ac:dyDescent="0.25">
      <c r="A273" s="44"/>
      <c r="B273" s="44"/>
      <c r="C273" s="44"/>
      <c r="D273" s="44" t="s">
        <v>151</v>
      </c>
      <c r="E273" s="44">
        <v>10</v>
      </c>
      <c r="F273" s="44">
        <v>10</v>
      </c>
      <c r="G273" s="45"/>
      <c r="H273" s="45"/>
      <c r="I273" s="45"/>
      <c r="J273" s="45"/>
    </row>
    <row r="274" spans="1:10" s="134" customFormat="1" ht="18" customHeight="1" x14ac:dyDescent="0.25">
      <c r="A274" s="137">
        <v>147</v>
      </c>
      <c r="B274" s="142" t="s">
        <v>336</v>
      </c>
      <c r="C274" s="140">
        <v>250</v>
      </c>
      <c r="D274" s="140" t="s">
        <v>337</v>
      </c>
      <c r="E274" s="137">
        <v>10</v>
      </c>
      <c r="F274" s="137">
        <v>10</v>
      </c>
      <c r="G274" s="138">
        <v>2.7</v>
      </c>
      <c r="H274" s="138">
        <v>2.8</v>
      </c>
      <c r="I274" s="138">
        <v>18.8</v>
      </c>
      <c r="J274" s="138">
        <v>111</v>
      </c>
    </row>
    <row r="275" spans="1:10" s="134" customFormat="1" ht="18" customHeight="1" x14ac:dyDescent="0.25">
      <c r="A275" s="137"/>
      <c r="B275" s="137"/>
      <c r="C275" s="140"/>
      <c r="D275" s="140" t="s">
        <v>153</v>
      </c>
      <c r="E275" s="137">
        <v>100</v>
      </c>
      <c r="F275" s="137">
        <v>75</v>
      </c>
      <c r="G275" s="137"/>
      <c r="H275" s="137"/>
      <c r="I275" s="137"/>
      <c r="J275" s="137"/>
    </row>
    <row r="276" spans="1:10" s="134" customFormat="1" ht="18" customHeight="1" x14ac:dyDescent="0.25">
      <c r="A276" s="137"/>
      <c r="B276" s="137"/>
      <c r="C276" s="140"/>
      <c r="D276" s="140" t="s">
        <v>150</v>
      </c>
      <c r="E276" s="137">
        <v>13</v>
      </c>
      <c r="F276" s="137">
        <v>10</v>
      </c>
      <c r="G276" s="137"/>
      <c r="H276" s="137"/>
      <c r="I276" s="137"/>
      <c r="J276" s="137"/>
    </row>
    <row r="277" spans="1:10" s="134" customFormat="1" ht="18" customHeight="1" x14ac:dyDescent="0.25">
      <c r="A277" s="137"/>
      <c r="B277" s="137"/>
      <c r="C277" s="140"/>
      <c r="D277" s="140" t="s">
        <v>149</v>
      </c>
      <c r="E277" s="137">
        <v>12</v>
      </c>
      <c r="F277" s="137">
        <v>10</v>
      </c>
      <c r="G277" s="137"/>
      <c r="H277" s="137"/>
      <c r="I277" s="137"/>
      <c r="J277" s="137"/>
    </row>
    <row r="278" spans="1:10" s="134" customFormat="1" ht="18" customHeight="1" x14ac:dyDescent="0.25">
      <c r="A278" s="137"/>
      <c r="B278" s="137"/>
      <c r="C278" s="140"/>
      <c r="D278" s="140" t="s">
        <v>151</v>
      </c>
      <c r="E278" s="137">
        <v>3</v>
      </c>
      <c r="F278" s="137">
        <v>3</v>
      </c>
      <c r="G278" s="137"/>
      <c r="H278" s="137"/>
      <c r="I278" s="137"/>
      <c r="J278" s="137"/>
    </row>
    <row r="279" spans="1:10" s="134" customFormat="1" ht="18" customHeight="1" x14ac:dyDescent="0.25">
      <c r="A279" s="137"/>
      <c r="B279" s="143"/>
      <c r="C279" s="140"/>
      <c r="D279" s="140" t="s">
        <v>338</v>
      </c>
      <c r="E279" s="137">
        <v>18</v>
      </c>
      <c r="F279" s="137">
        <v>12.5</v>
      </c>
      <c r="G279" s="137"/>
      <c r="H279" s="137"/>
      <c r="I279" s="137"/>
      <c r="J279" s="137"/>
    </row>
    <row r="280" spans="1:10" x14ac:dyDescent="0.25">
      <c r="A280" s="62">
        <v>390</v>
      </c>
      <c r="B280" s="62" t="s">
        <v>233</v>
      </c>
      <c r="C280" s="101" t="s">
        <v>117</v>
      </c>
      <c r="D280" s="62" t="s">
        <v>310</v>
      </c>
      <c r="E280" s="62">
        <v>61</v>
      </c>
      <c r="F280" s="62">
        <v>44</v>
      </c>
      <c r="G280" s="45">
        <v>9.5</v>
      </c>
      <c r="H280" s="45">
        <v>15.3</v>
      </c>
      <c r="I280" s="45">
        <v>11.4</v>
      </c>
      <c r="J280" s="45">
        <v>221</v>
      </c>
    </row>
    <row r="281" spans="1:10" x14ac:dyDescent="0.25">
      <c r="A281" s="62"/>
      <c r="B281" s="62"/>
      <c r="C281" s="101"/>
      <c r="D281" s="62" t="s">
        <v>138</v>
      </c>
      <c r="E281" s="62">
        <v>7</v>
      </c>
      <c r="F281" s="62">
        <v>7</v>
      </c>
      <c r="G281" s="45"/>
      <c r="H281" s="45"/>
      <c r="I281" s="45"/>
      <c r="J281" s="45"/>
    </row>
    <row r="282" spans="1:10" x14ac:dyDescent="0.25">
      <c r="A282" s="62"/>
      <c r="B282" s="62"/>
      <c r="C282" s="101"/>
      <c r="D282" s="62" t="s">
        <v>197</v>
      </c>
      <c r="E282" s="62">
        <v>6</v>
      </c>
      <c r="F282" s="62">
        <v>6</v>
      </c>
      <c r="G282" s="45"/>
      <c r="H282" s="45"/>
      <c r="I282" s="45"/>
      <c r="J282" s="45"/>
    </row>
    <row r="283" spans="1:10" x14ac:dyDescent="0.25">
      <c r="A283" s="62"/>
      <c r="B283" s="62"/>
      <c r="C283" s="101"/>
      <c r="D283" s="62" t="s">
        <v>234</v>
      </c>
      <c r="E283" s="62"/>
      <c r="F283" s="62">
        <v>17.5</v>
      </c>
      <c r="G283" s="45"/>
      <c r="H283" s="45"/>
      <c r="I283" s="45"/>
      <c r="J283" s="45"/>
    </row>
    <row r="284" spans="1:10" x14ac:dyDescent="0.25">
      <c r="A284" s="62"/>
      <c r="B284" s="62"/>
      <c r="C284" s="101"/>
      <c r="D284" s="62" t="s">
        <v>198</v>
      </c>
      <c r="E284" s="62">
        <v>24.5</v>
      </c>
      <c r="F284" s="62">
        <v>21</v>
      </c>
      <c r="G284" s="45"/>
      <c r="H284" s="45"/>
      <c r="I284" s="45"/>
      <c r="J284" s="45"/>
    </row>
    <row r="285" spans="1:10" x14ac:dyDescent="0.25">
      <c r="A285" s="62"/>
      <c r="B285" s="62"/>
      <c r="C285" s="101"/>
      <c r="D285" s="62" t="s">
        <v>297</v>
      </c>
      <c r="E285" s="62">
        <v>4</v>
      </c>
      <c r="F285" s="62">
        <v>4</v>
      </c>
      <c r="G285" s="45"/>
      <c r="H285" s="45"/>
      <c r="I285" s="45"/>
      <c r="J285" s="45"/>
    </row>
    <row r="286" spans="1:10" x14ac:dyDescent="0.25">
      <c r="A286" s="62"/>
      <c r="B286" s="62"/>
      <c r="C286" s="101"/>
      <c r="D286" s="62" t="s">
        <v>235</v>
      </c>
      <c r="E286" s="62"/>
      <c r="F286" s="62">
        <v>10.5</v>
      </c>
      <c r="G286" s="45"/>
      <c r="H286" s="45"/>
      <c r="I286" s="45"/>
      <c r="J286" s="45"/>
    </row>
    <row r="287" spans="1:10" x14ac:dyDescent="0.25">
      <c r="A287" s="62"/>
      <c r="B287" s="62"/>
      <c r="C287" s="101"/>
      <c r="D287" s="62" t="s">
        <v>200</v>
      </c>
      <c r="E287" s="62">
        <v>5</v>
      </c>
      <c r="F287" s="62">
        <v>5</v>
      </c>
      <c r="G287" s="45"/>
      <c r="H287" s="45"/>
      <c r="I287" s="45"/>
      <c r="J287" s="45"/>
    </row>
    <row r="288" spans="1:10" x14ac:dyDescent="0.25">
      <c r="A288" s="62"/>
      <c r="B288" s="62"/>
      <c r="C288" s="101"/>
      <c r="D288" s="62" t="s">
        <v>236</v>
      </c>
      <c r="E288" s="62"/>
      <c r="F288" s="62">
        <v>83</v>
      </c>
      <c r="G288" s="45"/>
      <c r="H288" s="45"/>
      <c r="I288" s="45"/>
      <c r="J288" s="45"/>
    </row>
    <row r="289" spans="1:10" x14ac:dyDescent="0.25">
      <c r="A289" s="62"/>
      <c r="B289" s="62"/>
      <c r="C289" s="101"/>
      <c r="D289" s="62" t="s">
        <v>339</v>
      </c>
      <c r="E289" s="62"/>
      <c r="F289" s="62">
        <v>30</v>
      </c>
      <c r="G289" s="45"/>
      <c r="H289" s="45"/>
      <c r="I289" s="45"/>
      <c r="J289" s="45"/>
    </row>
    <row r="290" spans="1:10" x14ac:dyDescent="0.25">
      <c r="A290" s="62"/>
      <c r="B290" s="62" t="s">
        <v>105</v>
      </c>
      <c r="C290" s="101" t="s">
        <v>399</v>
      </c>
      <c r="D290" s="62"/>
      <c r="E290" s="62"/>
      <c r="F290" s="62"/>
      <c r="G290" s="45"/>
      <c r="H290" s="45"/>
      <c r="I290" s="45"/>
      <c r="J290" s="45"/>
    </row>
    <row r="291" spans="1:10" ht="12.75" customHeight="1" x14ac:dyDescent="0.25">
      <c r="A291" s="65">
        <v>429</v>
      </c>
      <c r="B291" s="62" t="s">
        <v>57</v>
      </c>
      <c r="C291" s="62">
        <v>100</v>
      </c>
      <c r="D291" s="62" t="s">
        <v>153</v>
      </c>
      <c r="E291" s="62">
        <v>135.6</v>
      </c>
      <c r="F291" s="62">
        <v>100.8</v>
      </c>
      <c r="G291" s="64">
        <v>2.5</v>
      </c>
      <c r="H291" s="64">
        <v>5.28</v>
      </c>
      <c r="I291" s="64">
        <v>13.08</v>
      </c>
      <c r="J291" s="64">
        <v>101.6</v>
      </c>
    </row>
    <row r="292" spans="1:10" ht="12.75" customHeight="1" x14ac:dyDescent="0.25">
      <c r="A292" s="65"/>
      <c r="B292" s="65"/>
      <c r="C292" s="65"/>
      <c r="D292" s="65" t="s">
        <v>145</v>
      </c>
      <c r="E292" s="65">
        <v>5</v>
      </c>
      <c r="F292" s="65">
        <v>5</v>
      </c>
      <c r="G292" s="104"/>
      <c r="H292" s="104"/>
      <c r="I292" s="104"/>
      <c r="J292" s="104"/>
    </row>
    <row r="293" spans="1:10" ht="12.75" customHeight="1" x14ac:dyDescent="0.25">
      <c r="A293" s="65"/>
      <c r="B293" s="65"/>
      <c r="C293" s="65"/>
      <c r="D293" s="65" t="s">
        <v>133</v>
      </c>
      <c r="E293" s="65">
        <v>19</v>
      </c>
      <c r="F293" s="65">
        <v>18</v>
      </c>
      <c r="G293" s="104"/>
      <c r="H293" s="104"/>
      <c r="I293" s="104"/>
      <c r="J293" s="104"/>
    </row>
    <row r="294" spans="1:10" x14ac:dyDescent="0.25">
      <c r="A294" s="44">
        <v>423</v>
      </c>
      <c r="B294" s="44" t="s">
        <v>292</v>
      </c>
      <c r="C294" s="44">
        <v>80</v>
      </c>
      <c r="D294" s="44" t="s">
        <v>266</v>
      </c>
      <c r="E294" s="44">
        <v>105</v>
      </c>
      <c r="F294" s="44">
        <v>84</v>
      </c>
      <c r="G294" s="45">
        <v>5.55</v>
      </c>
      <c r="H294" s="45">
        <v>5.4</v>
      </c>
      <c r="I294" s="45">
        <v>5.85</v>
      </c>
      <c r="J294" s="45">
        <v>94.5</v>
      </c>
    </row>
    <row r="295" spans="1:10" x14ac:dyDescent="0.25">
      <c r="A295" s="44"/>
      <c r="B295" s="44"/>
      <c r="C295" s="44"/>
      <c r="D295" s="44" t="s">
        <v>237</v>
      </c>
      <c r="E295" s="44">
        <v>5.7</v>
      </c>
      <c r="F295" s="44">
        <v>4.8</v>
      </c>
      <c r="G295" s="45"/>
      <c r="H295" s="45"/>
      <c r="I295" s="45"/>
      <c r="J295" s="45"/>
    </row>
    <row r="296" spans="1:10" x14ac:dyDescent="0.25">
      <c r="A296" s="44"/>
      <c r="B296" s="44"/>
      <c r="C296" s="44"/>
      <c r="D296" s="44" t="s">
        <v>267</v>
      </c>
      <c r="E296" s="44">
        <v>6.1</v>
      </c>
      <c r="F296" s="44">
        <v>4.8</v>
      </c>
      <c r="G296" s="45"/>
      <c r="H296" s="45"/>
      <c r="I296" s="45"/>
      <c r="J296" s="45"/>
    </row>
    <row r="297" spans="1:10" x14ac:dyDescent="0.25">
      <c r="A297" s="44"/>
      <c r="B297" s="44"/>
      <c r="C297" s="44"/>
      <c r="D297" s="44" t="s">
        <v>268</v>
      </c>
      <c r="E297" s="44">
        <v>5</v>
      </c>
      <c r="F297" s="44">
        <v>5</v>
      </c>
      <c r="G297" s="45"/>
      <c r="H297" s="45"/>
      <c r="I297" s="45"/>
      <c r="J297" s="45"/>
    </row>
    <row r="298" spans="1:10" x14ac:dyDescent="0.25">
      <c r="A298" s="44"/>
      <c r="B298" s="44"/>
      <c r="C298" s="44"/>
      <c r="D298" s="44" t="s">
        <v>269</v>
      </c>
      <c r="E298" s="44">
        <v>1</v>
      </c>
      <c r="F298" s="44">
        <v>1</v>
      </c>
      <c r="G298" s="45"/>
      <c r="H298" s="45"/>
      <c r="I298" s="45"/>
      <c r="J298" s="45"/>
    </row>
    <row r="299" spans="1:10" ht="12.75" customHeight="1" x14ac:dyDescent="0.25">
      <c r="A299" s="44"/>
      <c r="B299" s="44"/>
      <c r="C299" s="44"/>
      <c r="D299" s="44" t="s">
        <v>270</v>
      </c>
      <c r="E299" s="44">
        <v>2</v>
      </c>
      <c r="F299" s="44">
        <v>2</v>
      </c>
      <c r="G299" s="45"/>
      <c r="H299" s="45"/>
      <c r="I299" s="45"/>
      <c r="J299" s="45"/>
    </row>
    <row r="300" spans="1:10" x14ac:dyDescent="0.25">
      <c r="A300" s="44"/>
      <c r="B300" s="44"/>
      <c r="C300" s="44"/>
      <c r="D300" s="44" t="s">
        <v>245</v>
      </c>
      <c r="E300" s="44">
        <v>4</v>
      </c>
      <c r="F300" s="44">
        <v>4</v>
      </c>
      <c r="G300" s="45"/>
      <c r="H300" s="45"/>
      <c r="I300" s="45"/>
      <c r="J300" s="45"/>
    </row>
    <row r="301" spans="1:10" x14ac:dyDescent="0.25">
      <c r="A301" s="44">
        <v>509</v>
      </c>
      <c r="B301" s="44" t="s">
        <v>293</v>
      </c>
      <c r="C301" s="44">
        <v>200</v>
      </c>
      <c r="D301" s="44" t="s">
        <v>170</v>
      </c>
      <c r="E301" s="44">
        <v>56</v>
      </c>
      <c r="F301" s="44">
        <v>50</v>
      </c>
      <c r="G301" s="45">
        <v>0.3</v>
      </c>
      <c r="H301" s="45">
        <v>0.2</v>
      </c>
      <c r="I301" s="45">
        <v>25.1</v>
      </c>
      <c r="J301" s="45">
        <v>103</v>
      </c>
    </row>
    <row r="302" spans="1:10" x14ac:dyDescent="0.25">
      <c r="A302" s="61"/>
      <c r="B302" s="44" t="s">
        <v>294</v>
      </c>
      <c r="C302" s="44"/>
      <c r="D302" s="44" t="s">
        <v>139</v>
      </c>
      <c r="E302" s="44">
        <v>20</v>
      </c>
      <c r="F302" s="44">
        <v>20</v>
      </c>
      <c r="G302" s="51"/>
      <c r="H302" s="51"/>
      <c r="I302" s="51"/>
      <c r="J302" s="51"/>
    </row>
    <row r="303" spans="1:10" x14ac:dyDescent="0.25">
      <c r="A303" s="61"/>
      <c r="B303" s="44"/>
      <c r="C303" s="44"/>
      <c r="D303" s="44" t="s">
        <v>193</v>
      </c>
      <c r="E303" s="44">
        <v>16</v>
      </c>
      <c r="F303" s="44">
        <v>16</v>
      </c>
      <c r="G303" s="51"/>
      <c r="H303" s="51"/>
      <c r="I303" s="51"/>
      <c r="J303" s="51"/>
    </row>
    <row r="304" spans="1:10" ht="13.5" customHeight="1" x14ac:dyDescent="0.25">
      <c r="A304" s="44">
        <v>108</v>
      </c>
      <c r="B304" s="44" t="s">
        <v>143</v>
      </c>
      <c r="C304" s="44">
        <v>50</v>
      </c>
      <c r="D304" s="44" t="s">
        <v>144</v>
      </c>
      <c r="E304" s="44">
        <v>40</v>
      </c>
      <c r="F304" s="44">
        <v>400</v>
      </c>
      <c r="G304" s="49">
        <v>4.5599999999999996</v>
      </c>
      <c r="H304" s="49">
        <v>0.48</v>
      </c>
      <c r="I304" s="49">
        <v>29.52</v>
      </c>
      <c r="J304" s="49">
        <v>94</v>
      </c>
    </row>
    <row r="305" spans="1:10" x14ac:dyDescent="0.25">
      <c r="A305" s="44">
        <v>109</v>
      </c>
      <c r="B305" s="44" t="s">
        <v>172</v>
      </c>
      <c r="C305" s="44">
        <v>50</v>
      </c>
      <c r="D305" s="44" t="s">
        <v>144</v>
      </c>
      <c r="E305" s="44">
        <v>50</v>
      </c>
      <c r="F305" s="44">
        <v>50</v>
      </c>
      <c r="G305" s="45">
        <v>3.8</v>
      </c>
      <c r="H305" s="45">
        <v>0.4</v>
      </c>
      <c r="I305" s="45">
        <v>24.6</v>
      </c>
      <c r="J305" s="45">
        <v>117.5</v>
      </c>
    </row>
    <row r="306" spans="1:10" ht="13.8" x14ac:dyDescent="0.3">
      <c r="A306" s="44"/>
      <c r="B306" s="197" t="s">
        <v>274</v>
      </c>
      <c r="C306" s="198"/>
      <c r="D306" s="199"/>
      <c r="E306" s="185"/>
      <c r="F306" s="186"/>
      <c r="G306" s="55">
        <f>SUM(G272:G305)</f>
        <v>29.61</v>
      </c>
      <c r="H306" s="55">
        <f>SUM(H272:H305)</f>
        <v>39.959999999999994</v>
      </c>
      <c r="I306" s="55">
        <f>SUM(I272:I305)</f>
        <v>130.35</v>
      </c>
      <c r="J306" s="55">
        <f>SUM(J272:J305)</f>
        <v>944.6</v>
      </c>
    </row>
    <row r="307" spans="1:10" x14ac:dyDescent="0.25">
      <c r="A307" s="197"/>
      <c r="B307" s="198"/>
      <c r="C307" s="199"/>
      <c r="D307" s="44"/>
      <c r="E307" s="44"/>
      <c r="F307" s="44"/>
      <c r="G307" s="73"/>
      <c r="H307" s="73"/>
      <c r="I307" s="73"/>
      <c r="J307" s="73"/>
    </row>
    <row r="308" spans="1:10" x14ac:dyDescent="0.25">
      <c r="A308" s="197" t="s">
        <v>175</v>
      </c>
      <c r="B308" s="198"/>
      <c r="C308" s="199"/>
      <c r="D308" s="44"/>
      <c r="E308" s="44"/>
      <c r="F308" s="44"/>
      <c r="G308" s="73"/>
      <c r="H308" s="73"/>
      <c r="I308" s="73"/>
      <c r="J308" s="73"/>
    </row>
    <row r="309" spans="1:10" x14ac:dyDescent="0.25">
      <c r="A309" s="44"/>
      <c r="B309" s="44" t="s">
        <v>70</v>
      </c>
      <c r="C309" s="44">
        <v>50</v>
      </c>
      <c r="D309" s="44" t="s">
        <v>275</v>
      </c>
      <c r="E309" s="44"/>
      <c r="F309" s="44">
        <v>50</v>
      </c>
      <c r="G309" s="73">
        <v>1.7</v>
      </c>
      <c r="H309" s="73">
        <v>2.9</v>
      </c>
      <c r="I309" s="73">
        <v>27.2</v>
      </c>
      <c r="J309" s="73">
        <v>138</v>
      </c>
    </row>
    <row r="310" spans="1:10" x14ac:dyDescent="0.25">
      <c r="A310" s="44"/>
      <c r="B310" s="44" t="s">
        <v>73</v>
      </c>
      <c r="C310" s="44">
        <v>200</v>
      </c>
      <c r="D310" s="44" t="s">
        <v>133</v>
      </c>
      <c r="E310" s="44">
        <v>200</v>
      </c>
      <c r="F310" s="44">
        <v>200</v>
      </c>
      <c r="G310" s="73">
        <v>5.8</v>
      </c>
      <c r="H310" s="73">
        <v>5</v>
      </c>
      <c r="I310" s="73">
        <v>9.6</v>
      </c>
      <c r="J310" s="73">
        <v>106</v>
      </c>
    </row>
    <row r="311" spans="1:10" ht="13.8" x14ac:dyDescent="0.3">
      <c r="A311" s="44"/>
      <c r="B311" s="197" t="s">
        <v>276</v>
      </c>
      <c r="C311" s="211"/>
      <c r="D311" s="110"/>
      <c r="E311" s="110"/>
      <c r="F311" s="192"/>
      <c r="G311" s="55">
        <f>G309+G310</f>
        <v>7.5</v>
      </c>
      <c r="H311" s="55">
        <f>H309+H310</f>
        <v>7.9</v>
      </c>
      <c r="I311" s="55">
        <f>I309+I310</f>
        <v>36.799999999999997</v>
      </c>
      <c r="J311" s="55">
        <f>J309+J310</f>
        <v>244</v>
      </c>
    </row>
    <row r="312" spans="1:10" ht="13.8" x14ac:dyDescent="0.3">
      <c r="A312" s="197" t="s">
        <v>179</v>
      </c>
      <c r="B312" s="198"/>
      <c r="C312" s="198"/>
      <c r="D312" s="186"/>
      <c r="E312" s="185"/>
      <c r="F312" s="186"/>
      <c r="G312" s="55">
        <f>G311+G306+G270</f>
        <v>66.900000000000006</v>
      </c>
      <c r="H312" s="55">
        <f>H311+H306+H270</f>
        <v>72.809999999999988</v>
      </c>
      <c r="I312" s="55">
        <f>I311+I306+I270</f>
        <v>256.16999999999996</v>
      </c>
      <c r="J312" s="55">
        <f>J311+J306+J270</f>
        <v>1841.3</v>
      </c>
    </row>
    <row r="313" spans="1:10" ht="15.6" x14ac:dyDescent="0.3">
      <c r="A313" s="200" t="s">
        <v>277</v>
      </c>
      <c r="B313" s="201"/>
      <c r="C313" s="201"/>
      <c r="D313" s="202"/>
      <c r="E313" s="71"/>
      <c r="F313" s="71"/>
      <c r="G313" s="111"/>
      <c r="H313" s="111"/>
      <c r="I313" s="111"/>
      <c r="J313" s="111"/>
    </row>
    <row r="314" spans="1:10" x14ac:dyDescent="0.25">
      <c r="A314" s="203" t="s">
        <v>181</v>
      </c>
      <c r="B314" s="203"/>
      <c r="C314" s="203"/>
      <c r="D314" s="44"/>
      <c r="E314" s="44"/>
      <c r="F314" s="44"/>
      <c r="G314" s="112"/>
      <c r="H314" s="112"/>
      <c r="I314" s="112"/>
      <c r="J314" s="45"/>
    </row>
    <row r="315" spans="1:10" x14ac:dyDescent="0.25">
      <c r="A315" s="44">
        <v>301</v>
      </c>
      <c r="B315" s="62" t="s">
        <v>278</v>
      </c>
      <c r="C315" s="62">
        <v>65</v>
      </c>
      <c r="D315" s="44" t="s">
        <v>141</v>
      </c>
      <c r="E315" s="44">
        <v>46</v>
      </c>
      <c r="F315" s="44">
        <v>40</v>
      </c>
      <c r="G315" s="112">
        <v>5.6</v>
      </c>
      <c r="H315" s="112">
        <v>8.6999999999999993</v>
      </c>
      <c r="I315" s="112">
        <v>1.5</v>
      </c>
      <c r="J315" s="45">
        <v>106</v>
      </c>
    </row>
    <row r="316" spans="1:10" x14ac:dyDescent="0.25">
      <c r="A316" s="44"/>
      <c r="B316" s="62" t="s">
        <v>340</v>
      </c>
      <c r="C316" s="62" t="s">
        <v>341</v>
      </c>
      <c r="D316" s="44" t="s">
        <v>279</v>
      </c>
      <c r="E316" s="44">
        <v>25</v>
      </c>
      <c r="F316" s="44">
        <v>25</v>
      </c>
      <c r="G316" s="113"/>
      <c r="H316" s="113"/>
      <c r="I316" s="113"/>
      <c r="J316" s="113"/>
    </row>
    <row r="317" spans="1:10" x14ac:dyDescent="0.25">
      <c r="A317" s="44"/>
      <c r="B317" s="62"/>
      <c r="C317" s="62"/>
      <c r="D317" s="44" t="s">
        <v>145</v>
      </c>
      <c r="E317" s="44">
        <v>2.5</v>
      </c>
      <c r="F317" s="44">
        <v>2.5</v>
      </c>
      <c r="G317" s="113"/>
      <c r="H317" s="113"/>
      <c r="I317" s="113"/>
      <c r="J317" s="113"/>
    </row>
    <row r="318" spans="1:10" x14ac:dyDescent="0.25">
      <c r="A318" s="44">
        <v>295</v>
      </c>
      <c r="B318" s="83" t="s">
        <v>280</v>
      </c>
      <c r="C318" s="44" t="s">
        <v>398</v>
      </c>
      <c r="D318" s="44" t="s">
        <v>281</v>
      </c>
      <c r="E318" s="44">
        <v>61</v>
      </c>
      <c r="F318" s="44">
        <v>61</v>
      </c>
      <c r="G318" s="45">
        <v>13.9</v>
      </c>
      <c r="H318" s="45">
        <v>11.76</v>
      </c>
      <c r="I318" s="45">
        <v>39.6</v>
      </c>
      <c r="J318" s="45">
        <v>319.60000000000002</v>
      </c>
    </row>
    <row r="319" spans="1:10" x14ac:dyDescent="0.25">
      <c r="A319" s="44"/>
      <c r="B319" s="83" t="s">
        <v>282</v>
      </c>
      <c r="C319" s="83"/>
      <c r="D319" s="44" t="s">
        <v>8</v>
      </c>
      <c r="E319" s="44">
        <v>6</v>
      </c>
      <c r="F319" s="44">
        <v>6</v>
      </c>
      <c r="G319" s="45"/>
      <c r="H319" s="45"/>
      <c r="I319" s="45"/>
      <c r="J319" s="45"/>
    </row>
    <row r="320" spans="1:10" x14ac:dyDescent="0.25">
      <c r="A320" s="44"/>
      <c r="B320" s="83"/>
      <c r="C320" s="83"/>
      <c r="D320" s="44" t="s">
        <v>1</v>
      </c>
      <c r="E320" s="44">
        <v>44</v>
      </c>
      <c r="F320" s="44">
        <v>40</v>
      </c>
      <c r="G320" s="45"/>
      <c r="H320" s="45"/>
      <c r="I320" s="45"/>
      <c r="J320" s="45"/>
    </row>
    <row r="321" spans="1:216" s="37" customFormat="1" ht="15" customHeight="1" x14ac:dyDescent="0.25">
      <c r="A321" s="48">
        <v>501</v>
      </c>
      <c r="B321" s="48" t="s">
        <v>13</v>
      </c>
      <c r="C321" s="48">
        <v>200</v>
      </c>
      <c r="D321" s="48" t="s">
        <v>142</v>
      </c>
      <c r="E321" s="48">
        <v>5</v>
      </c>
      <c r="F321" s="48">
        <v>5</v>
      </c>
      <c r="G321" s="49">
        <v>3.2</v>
      </c>
      <c r="H321" s="49">
        <v>2.7</v>
      </c>
      <c r="I321" s="49">
        <v>15.9</v>
      </c>
      <c r="J321" s="49">
        <v>79</v>
      </c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</row>
    <row r="322" spans="1:216" s="37" customFormat="1" ht="13.5" customHeight="1" x14ac:dyDescent="0.25">
      <c r="A322" s="44"/>
      <c r="B322" s="44"/>
      <c r="C322" s="44"/>
      <c r="D322" s="44" t="s">
        <v>133</v>
      </c>
      <c r="E322" s="44">
        <v>100</v>
      </c>
      <c r="F322" s="44">
        <v>100</v>
      </c>
      <c r="G322" s="50"/>
      <c r="H322" s="50"/>
      <c r="I322" s="50"/>
      <c r="J322" s="43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</row>
    <row r="323" spans="1:216" s="37" customFormat="1" x14ac:dyDescent="0.25">
      <c r="A323" s="44"/>
      <c r="B323" s="44"/>
      <c r="C323" s="44"/>
      <c r="D323" s="44" t="s">
        <v>138</v>
      </c>
      <c r="E323" s="44">
        <v>120</v>
      </c>
      <c r="F323" s="44">
        <v>120</v>
      </c>
      <c r="G323" s="51"/>
      <c r="H323" s="51"/>
      <c r="I323" s="51"/>
      <c r="J323" s="51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</row>
    <row r="324" spans="1:216" s="37" customFormat="1" ht="14.25" customHeight="1" x14ac:dyDescent="0.25">
      <c r="A324" s="44"/>
      <c r="B324" s="44"/>
      <c r="C324" s="44"/>
      <c r="D324" s="44" t="s">
        <v>139</v>
      </c>
      <c r="E324" s="44">
        <v>10</v>
      </c>
      <c r="F324" s="44">
        <v>10</v>
      </c>
      <c r="G324" s="51"/>
      <c r="H324" s="51"/>
      <c r="I324" s="51"/>
      <c r="J324" s="51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</row>
    <row r="325" spans="1:216" x14ac:dyDescent="0.25">
      <c r="A325" s="44">
        <v>108</v>
      </c>
      <c r="B325" s="44" t="s">
        <v>143</v>
      </c>
      <c r="C325" s="44">
        <v>50</v>
      </c>
      <c r="D325" s="44" t="s">
        <v>144</v>
      </c>
      <c r="E325" s="44">
        <v>50</v>
      </c>
      <c r="F325" s="44">
        <v>50</v>
      </c>
      <c r="G325" s="45">
        <v>3.8</v>
      </c>
      <c r="H325" s="45">
        <v>0.4</v>
      </c>
      <c r="I325" s="45">
        <v>24.6</v>
      </c>
      <c r="J325" s="45">
        <v>117.5</v>
      </c>
    </row>
    <row r="326" spans="1:216" x14ac:dyDescent="0.25">
      <c r="A326" s="82">
        <v>100</v>
      </c>
      <c r="B326" s="83" t="s">
        <v>8</v>
      </c>
      <c r="C326" s="44">
        <v>15</v>
      </c>
      <c r="D326" s="83" t="s">
        <v>111</v>
      </c>
      <c r="E326" s="44">
        <v>15</v>
      </c>
      <c r="F326" s="44">
        <v>15</v>
      </c>
      <c r="G326" s="45">
        <v>7.0000000000000007E-2</v>
      </c>
      <c r="H326" s="45">
        <v>12.37</v>
      </c>
      <c r="I326" s="45">
        <v>0.12</v>
      </c>
      <c r="J326" s="45">
        <v>112.2</v>
      </c>
    </row>
    <row r="327" spans="1:216" ht="13.8" x14ac:dyDescent="0.3">
      <c r="A327" s="44"/>
      <c r="B327" s="61" t="s">
        <v>147</v>
      </c>
      <c r="C327" s="44"/>
      <c r="D327" s="187"/>
      <c r="E327" s="187"/>
      <c r="F327" s="187"/>
      <c r="G327" s="55">
        <f>SUM(G315:G326)</f>
        <v>26.57</v>
      </c>
      <c r="H327" s="55">
        <f>SUM(H315:H326)</f>
        <v>35.93</v>
      </c>
      <c r="I327" s="55">
        <f>SUM(I315:I326)</f>
        <v>81.72</v>
      </c>
      <c r="J327" s="55">
        <f>SUM(J315:J326)</f>
        <v>734.30000000000007</v>
      </c>
    </row>
    <row r="328" spans="1:216" x14ac:dyDescent="0.25">
      <c r="A328" s="197"/>
      <c r="B328" s="198"/>
      <c r="C328" s="199"/>
      <c r="D328" s="84"/>
      <c r="E328" s="84"/>
      <c r="F328" s="84"/>
      <c r="G328" s="50"/>
      <c r="H328" s="50"/>
      <c r="I328" s="50"/>
      <c r="J328" s="50"/>
    </row>
    <row r="329" spans="1:216" x14ac:dyDescent="0.25">
      <c r="A329" s="203" t="s">
        <v>195</v>
      </c>
      <c r="B329" s="203"/>
      <c r="C329" s="203"/>
      <c r="D329" s="44"/>
      <c r="E329" s="44"/>
      <c r="F329" s="44"/>
      <c r="G329" s="45"/>
      <c r="H329" s="45"/>
      <c r="I329" s="45"/>
      <c r="J329" s="57"/>
    </row>
    <row r="330" spans="1:216" x14ac:dyDescent="0.25">
      <c r="A330" s="65">
        <v>1</v>
      </c>
      <c r="B330" s="65" t="s">
        <v>343</v>
      </c>
      <c r="C330" s="65">
        <v>100</v>
      </c>
      <c r="D330" s="65" t="s">
        <v>199</v>
      </c>
      <c r="E330" s="65">
        <v>156.1</v>
      </c>
      <c r="F330" s="65">
        <v>125</v>
      </c>
      <c r="G330" s="64">
        <v>2.1</v>
      </c>
      <c r="H330" s="64">
        <v>10.1</v>
      </c>
      <c r="I330" s="120">
        <v>9.3000000000000007</v>
      </c>
      <c r="J330" s="64">
        <v>136</v>
      </c>
    </row>
    <row r="331" spans="1:216" x14ac:dyDescent="0.25">
      <c r="A331" s="65"/>
      <c r="B331" s="65"/>
      <c r="C331" s="65"/>
      <c r="D331" s="65" t="s">
        <v>150</v>
      </c>
      <c r="E331" s="65">
        <v>12.5</v>
      </c>
      <c r="F331" s="65">
        <v>10</v>
      </c>
      <c r="G331" s="65"/>
      <c r="H331" s="65"/>
      <c r="I331" s="65"/>
      <c r="J331" s="64"/>
    </row>
    <row r="332" spans="1:216" x14ac:dyDescent="0.25">
      <c r="A332" s="65"/>
      <c r="B332" s="65"/>
      <c r="C332" s="65"/>
      <c r="D332" s="65" t="s">
        <v>149</v>
      </c>
      <c r="E332" s="65">
        <v>11.6</v>
      </c>
      <c r="F332" s="65">
        <v>10</v>
      </c>
      <c r="G332" s="65"/>
      <c r="H332" s="65"/>
      <c r="I332" s="65"/>
      <c r="J332" s="64"/>
    </row>
    <row r="333" spans="1:216" x14ac:dyDescent="0.25">
      <c r="A333" s="65"/>
      <c r="B333" s="65"/>
      <c r="C333" s="65"/>
      <c r="D333" s="65" t="s">
        <v>139</v>
      </c>
      <c r="E333" s="65">
        <v>3</v>
      </c>
      <c r="F333" s="65">
        <v>3</v>
      </c>
      <c r="G333" s="65"/>
      <c r="H333" s="65"/>
      <c r="I333" s="65"/>
      <c r="J333" s="64"/>
    </row>
    <row r="334" spans="1:216" x14ac:dyDescent="0.25">
      <c r="A334" s="65"/>
      <c r="B334" s="65"/>
      <c r="C334" s="65"/>
      <c r="D334" s="65" t="s">
        <v>245</v>
      </c>
      <c r="E334" s="65">
        <v>10</v>
      </c>
      <c r="F334" s="65">
        <v>10</v>
      </c>
      <c r="G334" s="65"/>
      <c r="H334" s="65"/>
      <c r="I334" s="65"/>
      <c r="J334" s="64"/>
    </row>
    <row r="335" spans="1:216" x14ac:dyDescent="0.25">
      <c r="A335" s="65"/>
      <c r="B335" s="65"/>
      <c r="C335" s="65"/>
      <c r="D335" s="65" t="s">
        <v>344</v>
      </c>
      <c r="E335" s="65">
        <v>0.1</v>
      </c>
      <c r="F335" s="65">
        <v>0.1</v>
      </c>
      <c r="G335" s="65"/>
      <c r="H335" s="65"/>
      <c r="I335" s="65"/>
      <c r="J335" s="64"/>
    </row>
    <row r="336" spans="1:216" x14ac:dyDescent="0.25">
      <c r="A336" s="44">
        <v>134</v>
      </c>
      <c r="B336" s="44" t="s">
        <v>345</v>
      </c>
      <c r="C336" s="44" t="s">
        <v>78</v>
      </c>
      <c r="D336" s="65" t="s">
        <v>319</v>
      </c>
      <c r="E336" s="65">
        <v>100</v>
      </c>
      <c r="F336" s="65">
        <v>75</v>
      </c>
      <c r="G336" s="64">
        <v>2.0499999999999998</v>
      </c>
      <c r="H336" s="64">
        <v>5.3</v>
      </c>
      <c r="I336" s="64">
        <v>16.3</v>
      </c>
      <c r="J336" s="64">
        <v>121.3</v>
      </c>
    </row>
    <row r="337" spans="1:10" x14ac:dyDescent="0.25">
      <c r="A337" s="44"/>
      <c r="B337" s="44" t="s">
        <v>346</v>
      </c>
      <c r="C337" s="44"/>
      <c r="D337" s="44" t="s">
        <v>150</v>
      </c>
      <c r="E337" s="44">
        <v>12.5</v>
      </c>
      <c r="F337" s="44">
        <v>10</v>
      </c>
      <c r="G337" s="60"/>
      <c r="H337" s="60"/>
      <c r="I337" s="60"/>
      <c r="J337" s="60"/>
    </row>
    <row r="338" spans="1:10" x14ac:dyDescent="0.25">
      <c r="A338" s="44"/>
      <c r="B338" s="44"/>
      <c r="C338" s="44"/>
      <c r="D338" s="44" t="s">
        <v>155</v>
      </c>
      <c r="E338" s="44">
        <v>6</v>
      </c>
      <c r="F338" s="44">
        <v>5</v>
      </c>
      <c r="G338" s="60"/>
      <c r="H338" s="60"/>
      <c r="I338" s="60"/>
      <c r="J338" s="60"/>
    </row>
    <row r="339" spans="1:10" x14ac:dyDescent="0.25">
      <c r="A339" s="44"/>
      <c r="B339" s="44"/>
      <c r="C339" s="44"/>
      <c r="D339" s="44" t="s">
        <v>196</v>
      </c>
      <c r="E339" s="44">
        <v>5</v>
      </c>
      <c r="F339" s="44">
        <v>5</v>
      </c>
      <c r="G339" s="60"/>
      <c r="H339" s="60"/>
      <c r="I339" s="60"/>
      <c r="J339" s="60"/>
    </row>
    <row r="340" spans="1:10" x14ac:dyDescent="0.25">
      <c r="A340" s="44"/>
      <c r="B340" s="61"/>
      <c r="C340" s="44"/>
      <c r="D340" s="44" t="s">
        <v>347</v>
      </c>
      <c r="E340" s="44">
        <v>17</v>
      </c>
      <c r="F340" s="44">
        <v>15</v>
      </c>
      <c r="G340" s="60"/>
      <c r="H340" s="60"/>
      <c r="I340" s="60"/>
      <c r="J340" s="60"/>
    </row>
    <row r="341" spans="1:10" x14ac:dyDescent="0.25">
      <c r="A341" s="44"/>
      <c r="B341" s="61"/>
      <c r="C341" s="44"/>
      <c r="D341" s="44" t="s">
        <v>156</v>
      </c>
      <c r="E341" s="44">
        <v>5</v>
      </c>
      <c r="F341" s="44">
        <v>5</v>
      </c>
      <c r="G341" s="60"/>
      <c r="H341" s="60"/>
      <c r="I341" s="60"/>
      <c r="J341" s="60"/>
    </row>
    <row r="342" spans="1:10" x14ac:dyDescent="0.25">
      <c r="A342" s="44"/>
      <c r="B342" s="61"/>
      <c r="C342" s="44"/>
      <c r="D342" s="44" t="s">
        <v>348</v>
      </c>
      <c r="E342" s="44" t="s">
        <v>349</v>
      </c>
      <c r="F342" s="44">
        <v>12.5</v>
      </c>
      <c r="G342" s="45"/>
      <c r="H342" s="45"/>
      <c r="I342" s="45"/>
      <c r="J342" s="45"/>
    </row>
    <row r="343" spans="1:10" x14ac:dyDescent="0.25">
      <c r="A343" s="44">
        <v>454</v>
      </c>
      <c r="B343" s="44" t="s">
        <v>357</v>
      </c>
      <c r="C343" s="44">
        <v>100</v>
      </c>
      <c r="D343" s="44" t="s">
        <v>358</v>
      </c>
      <c r="E343" s="44">
        <v>95</v>
      </c>
      <c r="F343" s="44">
        <v>70</v>
      </c>
      <c r="G343" s="45">
        <v>12.2</v>
      </c>
      <c r="H343" s="45">
        <v>11.5</v>
      </c>
      <c r="I343" s="45">
        <v>5.25</v>
      </c>
      <c r="J343" s="45">
        <v>173.7</v>
      </c>
    </row>
    <row r="344" spans="1:10" x14ac:dyDescent="0.25">
      <c r="A344" s="83"/>
      <c r="B344" s="44"/>
      <c r="C344" s="44"/>
      <c r="D344" s="44" t="s">
        <v>359</v>
      </c>
      <c r="E344" s="44">
        <v>15</v>
      </c>
      <c r="F344" s="44">
        <v>12.5</v>
      </c>
      <c r="G344" s="45"/>
      <c r="H344" s="45"/>
      <c r="I344" s="45"/>
      <c r="J344" s="45"/>
    </row>
    <row r="345" spans="1:10" x14ac:dyDescent="0.25">
      <c r="A345" s="83"/>
      <c r="B345" s="44"/>
      <c r="C345" s="44"/>
      <c r="D345" s="44" t="s">
        <v>319</v>
      </c>
      <c r="E345" s="44">
        <v>25</v>
      </c>
      <c r="F345" s="44">
        <v>20</v>
      </c>
      <c r="G345" s="45"/>
      <c r="H345" s="45"/>
      <c r="I345" s="45"/>
      <c r="J345" s="45"/>
    </row>
    <row r="346" spans="1:10" x14ac:dyDescent="0.25">
      <c r="A346" s="83"/>
      <c r="B346" s="44"/>
      <c r="C346" s="44"/>
      <c r="D346" s="44" t="s">
        <v>237</v>
      </c>
      <c r="E346" s="44">
        <v>15</v>
      </c>
      <c r="F346" s="44">
        <v>12.5</v>
      </c>
      <c r="G346" s="45"/>
      <c r="H346" s="45"/>
      <c r="I346" s="45"/>
      <c r="J346" s="45"/>
    </row>
    <row r="347" spans="1:10" x14ac:dyDescent="0.25">
      <c r="A347" s="83"/>
      <c r="B347" s="44"/>
      <c r="C347" s="44"/>
      <c r="D347" s="44" t="s">
        <v>360</v>
      </c>
      <c r="E347" s="44" t="s">
        <v>407</v>
      </c>
      <c r="F347" s="44">
        <v>7.5</v>
      </c>
      <c r="G347" s="45"/>
      <c r="H347" s="45"/>
      <c r="I347" s="45"/>
      <c r="J347" s="45"/>
    </row>
    <row r="348" spans="1:10" x14ac:dyDescent="0.25">
      <c r="A348" s="83"/>
      <c r="B348" s="44"/>
      <c r="C348" s="44"/>
      <c r="D348" s="44" t="s">
        <v>325</v>
      </c>
      <c r="E348" s="44">
        <v>7.5</v>
      </c>
      <c r="F348" s="44">
        <v>7.5</v>
      </c>
      <c r="G348" s="45"/>
      <c r="H348" s="45"/>
      <c r="I348" s="45"/>
      <c r="J348" s="45"/>
    </row>
    <row r="349" spans="1:10" x14ac:dyDescent="0.25">
      <c r="A349" s="83"/>
      <c r="B349" s="44"/>
      <c r="C349" s="44"/>
      <c r="D349" s="44" t="s">
        <v>245</v>
      </c>
      <c r="E349" s="44">
        <v>7</v>
      </c>
      <c r="F349" s="44">
        <v>7</v>
      </c>
      <c r="G349" s="45"/>
      <c r="H349" s="45"/>
      <c r="I349" s="45"/>
      <c r="J349" s="45"/>
    </row>
    <row r="350" spans="1:10" ht="13.5" customHeight="1" x14ac:dyDescent="0.25">
      <c r="A350" s="62">
        <v>237</v>
      </c>
      <c r="B350" s="62" t="s">
        <v>190</v>
      </c>
      <c r="C350" s="62">
        <v>180</v>
      </c>
      <c r="D350" s="44" t="s">
        <v>191</v>
      </c>
      <c r="E350" s="48">
        <v>82.8</v>
      </c>
      <c r="F350" s="48">
        <v>82.8</v>
      </c>
      <c r="G350" s="45">
        <v>10.26</v>
      </c>
      <c r="H350" s="45">
        <v>9.4</v>
      </c>
      <c r="I350" s="45">
        <v>44.49</v>
      </c>
      <c r="J350" s="45">
        <v>303.60000000000002</v>
      </c>
    </row>
    <row r="351" spans="1:10" ht="13.5" customHeight="1" x14ac:dyDescent="0.25">
      <c r="A351" s="81"/>
      <c r="B351" s="62"/>
      <c r="C351" s="81"/>
      <c r="D351" s="44" t="s">
        <v>145</v>
      </c>
      <c r="E351" s="44">
        <v>8</v>
      </c>
      <c r="F351" s="44">
        <v>8</v>
      </c>
      <c r="G351" s="60"/>
      <c r="H351" s="60"/>
      <c r="I351" s="60"/>
      <c r="J351" s="60"/>
    </row>
    <row r="352" spans="1:10" ht="13.5" customHeight="1" x14ac:dyDescent="0.25">
      <c r="A352" s="81"/>
      <c r="B352" s="62"/>
      <c r="C352" s="81"/>
      <c r="D352" s="44" t="s">
        <v>138</v>
      </c>
      <c r="E352" s="44">
        <v>122</v>
      </c>
      <c r="F352" s="44">
        <v>122</v>
      </c>
      <c r="G352" s="60"/>
      <c r="H352" s="60"/>
      <c r="I352" s="60"/>
      <c r="J352" s="60"/>
    </row>
    <row r="353" spans="1:10" x14ac:dyDescent="0.25">
      <c r="A353" s="44">
        <v>508</v>
      </c>
      <c r="B353" s="44" t="s">
        <v>272</v>
      </c>
      <c r="C353" s="44">
        <v>200</v>
      </c>
      <c r="D353" s="44" t="s">
        <v>271</v>
      </c>
      <c r="E353" s="44">
        <v>25</v>
      </c>
      <c r="F353" s="44">
        <v>30.5</v>
      </c>
      <c r="G353" s="45">
        <v>0.5</v>
      </c>
      <c r="H353" s="45">
        <v>0</v>
      </c>
      <c r="I353" s="45">
        <v>27</v>
      </c>
      <c r="J353" s="45">
        <v>110</v>
      </c>
    </row>
    <row r="354" spans="1:10" x14ac:dyDescent="0.25">
      <c r="A354" s="61"/>
      <c r="B354" s="44" t="s">
        <v>273</v>
      </c>
      <c r="C354" s="61"/>
      <c r="D354" s="44" t="s">
        <v>139</v>
      </c>
      <c r="E354" s="44">
        <v>15</v>
      </c>
      <c r="F354" s="44">
        <v>15</v>
      </c>
      <c r="G354" s="45"/>
      <c r="H354" s="45"/>
      <c r="I354" s="45"/>
      <c r="J354" s="45"/>
    </row>
    <row r="355" spans="1:10" x14ac:dyDescent="0.25">
      <c r="A355" s="61"/>
      <c r="B355" s="44"/>
      <c r="C355" s="61"/>
      <c r="D355" s="44" t="s">
        <v>138</v>
      </c>
      <c r="E355" s="44">
        <v>190</v>
      </c>
      <c r="F355" s="44">
        <v>190</v>
      </c>
      <c r="G355" s="45"/>
      <c r="H355" s="45"/>
      <c r="I355" s="45"/>
      <c r="J355" s="45"/>
    </row>
    <row r="356" spans="1:10" x14ac:dyDescent="0.25">
      <c r="A356" s="44">
        <v>108</v>
      </c>
      <c r="B356" s="44" t="s">
        <v>143</v>
      </c>
      <c r="C356" s="44">
        <v>50</v>
      </c>
      <c r="D356" s="44" t="s">
        <v>144</v>
      </c>
      <c r="E356" s="44">
        <v>50</v>
      </c>
      <c r="F356" s="44">
        <v>50</v>
      </c>
      <c r="G356" s="45">
        <v>3.8</v>
      </c>
      <c r="H356" s="45">
        <v>0.4</v>
      </c>
      <c r="I356" s="45">
        <v>24.6</v>
      </c>
      <c r="J356" s="45">
        <v>117.5</v>
      </c>
    </row>
    <row r="357" spans="1:10" x14ac:dyDescent="0.25">
      <c r="A357" s="44">
        <v>109</v>
      </c>
      <c r="B357" s="44" t="s">
        <v>172</v>
      </c>
      <c r="C357" s="44">
        <v>50</v>
      </c>
      <c r="D357" s="44" t="s">
        <v>173</v>
      </c>
      <c r="E357" s="44">
        <v>50</v>
      </c>
      <c r="F357" s="44">
        <v>50</v>
      </c>
      <c r="G357" s="45">
        <v>3.3</v>
      </c>
      <c r="H357" s="45">
        <v>0.6</v>
      </c>
      <c r="I357" s="45">
        <v>16.7</v>
      </c>
      <c r="J357" s="45">
        <v>87</v>
      </c>
    </row>
    <row r="358" spans="1:10" ht="13.8" x14ac:dyDescent="0.3">
      <c r="A358" s="197" t="s">
        <v>274</v>
      </c>
      <c r="B358" s="199"/>
      <c r="C358" s="187"/>
      <c r="D358" s="187"/>
      <c r="E358" s="187"/>
      <c r="F358" s="187"/>
      <c r="G358" s="55">
        <f>SUM(G330:G357)</f>
        <v>34.21</v>
      </c>
      <c r="H358" s="55">
        <f>SUM(H330:H357)</f>
        <v>37.299999999999997</v>
      </c>
      <c r="I358" s="55">
        <f>SUM(I330:I357)</f>
        <v>143.63999999999999</v>
      </c>
      <c r="J358" s="55">
        <f>SUM(J330:J357)</f>
        <v>1049.0999999999999</v>
      </c>
    </row>
    <row r="359" spans="1:10" x14ac:dyDescent="0.25">
      <c r="A359" s="187"/>
      <c r="B359" s="187" t="s">
        <v>175</v>
      </c>
      <c r="C359" s="187"/>
      <c r="D359" s="187"/>
      <c r="E359" s="187"/>
      <c r="F359" s="71"/>
      <c r="G359" s="45"/>
      <c r="H359" s="45"/>
      <c r="I359" s="45"/>
      <c r="J359" s="45"/>
    </row>
    <row r="360" spans="1:10" x14ac:dyDescent="0.25">
      <c r="A360" s="187"/>
      <c r="B360" s="44" t="s">
        <v>70</v>
      </c>
      <c r="C360" s="44">
        <v>50</v>
      </c>
      <c r="D360" s="44" t="s">
        <v>275</v>
      </c>
      <c r="E360" s="187"/>
      <c r="F360" s="71">
        <v>50</v>
      </c>
      <c r="G360" s="45">
        <v>3.8</v>
      </c>
      <c r="H360" s="45">
        <v>2.9</v>
      </c>
      <c r="I360" s="45">
        <v>26.5</v>
      </c>
      <c r="J360" s="45">
        <v>131</v>
      </c>
    </row>
    <row r="361" spans="1:10" x14ac:dyDescent="0.25">
      <c r="A361" s="187"/>
      <c r="B361" s="44" t="s">
        <v>71</v>
      </c>
      <c r="C361" s="44">
        <v>200</v>
      </c>
      <c r="D361" s="44" t="s">
        <v>283</v>
      </c>
      <c r="E361" s="187"/>
      <c r="F361" s="71">
        <v>200</v>
      </c>
      <c r="G361" s="113">
        <v>1</v>
      </c>
      <c r="H361" s="113">
        <v>0.2</v>
      </c>
      <c r="I361" s="113">
        <v>0.2</v>
      </c>
      <c r="J361" s="113">
        <v>92</v>
      </c>
    </row>
    <row r="362" spans="1:10" ht="13.8" x14ac:dyDescent="0.3">
      <c r="A362" s="197" t="s">
        <v>284</v>
      </c>
      <c r="B362" s="199"/>
      <c r="C362" s="44"/>
      <c r="D362" s="187"/>
      <c r="E362" s="187"/>
      <c r="F362" s="187"/>
      <c r="G362" s="55">
        <f>SUM(G359:G361)</f>
        <v>4.8</v>
      </c>
      <c r="H362" s="55">
        <f>SUM(H359:H361)</f>
        <v>3.1</v>
      </c>
      <c r="I362" s="55">
        <f>SUM(I359:I361)</f>
        <v>26.7</v>
      </c>
      <c r="J362" s="55">
        <f>SUM(J359:J361)</f>
        <v>223</v>
      </c>
    </row>
    <row r="363" spans="1:10" ht="13.8" x14ac:dyDescent="0.3">
      <c r="A363" s="197" t="s">
        <v>179</v>
      </c>
      <c r="B363" s="199"/>
      <c r="C363" s="187"/>
      <c r="D363" s="187"/>
      <c r="E363" s="187"/>
      <c r="F363" s="187"/>
      <c r="G363" s="55">
        <f>G358+G327+G362</f>
        <v>65.58</v>
      </c>
      <c r="H363" s="55">
        <f>H358+H327+H362</f>
        <v>76.329999999999984</v>
      </c>
      <c r="I363" s="55">
        <f>I358+I327+I362</f>
        <v>252.05999999999997</v>
      </c>
      <c r="J363" s="55">
        <f>J358+J327+J362</f>
        <v>2006.4</v>
      </c>
    </row>
    <row r="364" spans="1:10" ht="15.6" x14ac:dyDescent="0.3">
      <c r="A364" s="200" t="s">
        <v>285</v>
      </c>
      <c r="B364" s="201"/>
      <c r="C364" s="201"/>
      <c r="D364" s="201"/>
      <c r="E364" s="201"/>
      <c r="F364" s="202"/>
      <c r="G364" s="111"/>
      <c r="H364" s="111"/>
      <c r="I364" s="111"/>
      <c r="J364" s="111"/>
    </row>
    <row r="365" spans="1:10" x14ac:dyDescent="0.25">
      <c r="A365" s="203" t="s">
        <v>181</v>
      </c>
      <c r="B365" s="203"/>
      <c r="C365" s="203"/>
      <c r="D365" s="44"/>
      <c r="E365" s="44"/>
      <c r="F365" s="44"/>
      <c r="G365" s="45"/>
      <c r="H365" s="45"/>
      <c r="I365" s="45"/>
      <c r="J365" s="45"/>
    </row>
    <row r="366" spans="1:10" x14ac:dyDescent="0.25">
      <c r="A366" s="44">
        <v>107</v>
      </c>
      <c r="B366" s="44" t="s">
        <v>182</v>
      </c>
      <c r="C366" s="65">
        <v>50</v>
      </c>
      <c r="D366" s="44" t="s">
        <v>286</v>
      </c>
      <c r="E366" s="44">
        <v>53</v>
      </c>
      <c r="F366" s="44">
        <v>50</v>
      </c>
      <c r="G366" s="45">
        <v>0.4</v>
      </c>
      <c r="H366" s="45">
        <v>0.05</v>
      </c>
      <c r="I366" s="45">
        <v>1.25</v>
      </c>
      <c r="J366" s="45">
        <v>7</v>
      </c>
    </row>
    <row r="367" spans="1:10" x14ac:dyDescent="0.25">
      <c r="A367" s="44">
        <v>346</v>
      </c>
      <c r="B367" s="44" t="s">
        <v>287</v>
      </c>
      <c r="C367" s="44" t="s">
        <v>10</v>
      </c>
      <c r="D367" s="44" t="s">
        <v>288</v>
      </c>
      <c r="E367" s="44">
        <v>110</v>
      </c>
      <c r="F367" s="44">
        <v>67</v>
      </c>
      <c r="G367" s="45">
        <v>12.2</v>
      </c>
      <c r="H367" s="45">
        <v>3.6</v>
      </c>
      <c r="I367" s="45">
        <v>6.2</v>
      </c>
      <c r="J367" s="45">
        <v>106</v>
      </c>
    </row>
    <row r="368" spans="1:10" x14ac:dyDescent="0.25">
      <c r="A368" s="44"/>
      <c r="B368" s="44" t="s">
        <v>289</v>
      </c>
      <c r="C368" s="44"/>
      <c r="D368" s="44" t="s">
        <v>267</v>
      </c>
      <c r="E368" s="44">
        <v>26</v>
      </c>
      <c r="F368" s="44">
        <v>20</v>
      </c>
      <c r="G368" s="45"/>
      <c r="H368" s="45"/>
      <c r="I368" s="45"/>
      <c r="J368" s="45"/>
    </row>
    <row r="369" spans="1:10" x14ac:dyDescent="0.25">
      <c r="A369" s="44"/>
      <c r="B369" s="44"/>
      <c r="C369" s="44"/>
      <c r="D369" s="44" t="s">
        <v>7</v>
      </c>
      <c r="E369" s="44">
        <v>8</v>
      </c>
      <c r="F369" s="44">
        <v>8</v>
      </c>
      <c r="G369" s="45"/>
      <c r="H369" s="45"/>
      <c r="I369" s="45"/>
      <c r="J369" s="45"/>
    </row>
    <row r="370" spans="1:10" x14ac:dyDescent="0.25">
      <c r="A370" s="44"/>
      <c r="B370" s="44"/>
      <c r="C370" s="44"/>
      <c r="D370" s="44" t="s">
        <v>198</v>
      </c>
      <c r="E370" s="44">
        <v>10</v>
      </c>
      <c r="F370" s="44">
        <v>8</v>
      </c>
      <c r="G370" s="45"/>
      <c r="H370" s="45"/>
      <c r="I370" s="45"/>
      <c r="J370" s="45"/>
    </row>
    <row r="371" spans="1:10" x14ac:dyDescent="0.25">
      <c r="A371" s="44"/>
      <c r="B371" s="44"/>
      <c r="C371" s="44"/>
      <c r="D371" s="44" t="s">
        <v>141</v>
      </c>
      <c r="E371" s="114">
        <v>0.33333333333333331</v>
      </c>
      <c r="F371" s="44">
        <v>13</v>
      </c>
      <c r="G371" s="45"/>
      <c r="H371" s="45"/>
      <c r="I371" s="45"/>
      <c r="J371" s="45"/>
    </row>
    <row r="372" spans="1:10" x14ac:dyDescent="0.25">
      <c r="A372" s="44"/>
      <c r="B372" s="44"/>
      <c r="C372" s="44"/>
      <c r="D372" s="44" t="s">
        <v>244</v>
      </c>
      <c r="E372" s="44">
        <v>10</v>
      </c>
      <c r="F372" s="44">
        <v>10</v>
      </c>
      <c r="G372" s="45"/>
      <c r="H372" s="45"/>
      <c r="I372" s="45"/>
      <c r="J372" s="45"/>
    </row>
    <row r="373" spans="1:10" ht="12.75" customHeight="1" x14ac:dyDescent="0.25">
      <c r="A373" s="44"/>
      <c r="B373" s="44"/>
      <c r="C373" s="44"/>
      <c r="D373" s="44" t="s">
        <v>245</v>
      </c>
      <c r="E373" s="44">
        <v>3</v>
      </c>
      <c r="F373" s="44">
        <v>3</v>
      </c>
      <c r="G373" s="45"/>
      <c r="H373" s="45"/>
      <c r="I373" s="45"/>
      <c r="J373" s="45"/>
    </row>
    <row r="374" spans="1:10" x14ac:dyDescent="0.25">
      <c r="A374" s="44">
        <v>453</v>
      </c>
      <c r="B374" s="83" t="s">
        <v>289</v>
      </c>
      <c r="C374" s="83"/>
      <c r="D374" s="44" t="s">
        <v>290</v>
      </c>
      <c r="E374" s="44">
        <v>7.5</v>
      </c>
      <c r="F374" s="44">
        <v>7.5</v>
      </c>
      <c r="G374" s="45">
        <v>0.54</v>
      </c>
      <c r="H374" s="45">
        <v>1.87</v>
      </c>
      <c r="I374" s="45">
        <v>3.47</v>
      </c>
      <c r="J374" s="45">
        <v>32.799999999999997</v>
      </c>
    </row>
    <row r="375" spans="1:10" x14ac:dyDescent="0.25">
      <c r="A375" s="44"/>
      <c r="B375" s="83"/>
      <c r="C375" s="83"/>
      <c r="D375" s="44" t="s">
        <v>8</v>
      </c>
      <c r="E375" s="44">
        <v>2.5</v>
      </c>
      <c r="F375" s="44">
        <v>2.5</v>
      </c>
      <c r="G375" s="45"/>
      <c r="H375" s="45"/>
      <c r="I375" s="45"/>
      <c r="J375" s="45"/>
    </row>
    <row r="376" spans="1:10" x14ac:dyDescent="0.25">
      <c r="A376" s="83"/>
      <c r="B376" s="83"/>
      <c r="C376" s="83"/>
      <c r="D376" s="44" t="s">
        <v>187</v>
      </c>
      <c r="E376" s="44">
        <v>2.5</v>
      </c>
      <c r="F376" s="44">
        <v>2.5</v>
      </c>
      <c r="G376" s="45"/>
      <c r="H376" s="45"/>
      <c r="I376" s="45"/>
      <c r="J376" s="45"/>
    </row>
    <row r="377" spans="1:10" x14ac:dyDescent="0.25">
      <c r="A377" s="83"/>
      <c r="B377" s="83"/>
      <c r="C377" s="83"/>
      <c r="D377" s="44" t="s">
        <v>291</v>
      </c>
      <c r="E377" s="44">
        <v>0.9</v>
      </c>
      <c r="F377" s="44">
        <v>0.9</v>
      </c>
      <c r="G377" s="45"/>
      <c r="H377" s="45"/>
      <c r="I377" s="45"/>
      <c r="J377" s="45"/>
    </row>
    <row r="378" spans="1:10" x14ac:dyDescent="0.25">
      <c r="A378" s="44">
        <v>414</v>
      </c>
      <c r="B378" s="44" t="s">
        <v>87</v>
      </c>
      <c r="C378" s="44">
        <v>180</v>
      </c>
      <c r="D378" s="44" t="s">
        <v>162</v>
      </c>
      <c r="E378" s="44">
        <v>64.8</v>
      </c>
      <c r="F378" s="44">
        <v>64.8</v>
      </c>
      <c r="G378" s="45">
        <v>4.4000000000000004</v>
      </c>
      <c r="H378" s="45">
        <v>7.2</v>
      </c>
      <c r="I378" s="45">
        <v>40.56</v>
      </c>
      <c r="J378" s="45">
        <v>245.5</v>
      </c>
    </row>
    <row r="379" spans="1:10" x14ac:dyDescent="0.25">
      <c r="A379" s="44"/>
      <c r="B379" s="44"/>
      <c r="C379" s="44"/>
      <c r="D379" s="44" t="s">
        <v>111</v>
      </c>
      <c r="E379" s="44">
        <v>6.6</v>
      </c>
      <c r="F379" s="44">
        <v>6.6</v>
      </c>
      <c r="G379" s="115"/>
      <c r="H379" s="115"/>
      <c r="I379" s="115"/>
      <c r="J379" s="45"/>
    </row>
    <row r="380" spans="1:10" x14ac:dyDescent="0.25">
      <c r="A380" s="44">
        <v>494</v>
      </c>
      <c r="B380" s="44" t="s">
        <v>4</v>
      </c>
      <c r="C380" s="44">
        <v>200</v>
      </c>
      <c r="D380" s="44" t="s">
        <v>192</v>
      </c>
      <c r="E380" s="44">
        <v>50</v>
      </c>
      <c r="F380" s="44">
        <v>50</v>
      </c>
      <c r="G380" s="45">
        <v>0</v>
      </c>
      <c r="H380" s="45">
        <v>0</v>
      </c>
      <c r="I380" s="45">
        <v>15.2</v>
      </c>
      <c r="J380" s="45">
        <v>60</v>
      </c>
    </row>
    <row r="381" spans="1:10" x14ac:dyDescent="0.25">
      <c r="A381" s="44"/>
      <c r="B381" s="44"/>
      <c r="C381" s="44"/>
      <c r="D381" s="44" t="s">
        <v>138</v>
      </c>
      <c r="E381" s="44">
        <v>150</v>
      </c>
      <c r="F381" s="44">
        <v>150</v>
      </c>
      <c r="G381" s="51"/>
      <c r="H381" s="51"/>
      <c r="I381" s="51"/>
      <c r="J381" s="51"/>
    </row>
    <row r="382" spans="1:10" x14ac:dyDescent="0.25">
      <c r="A382" s="44"/>
      <c r="B382" s="44"/>
      <c r="C382" s="44"/>
      <c r="D382" s="44" t="s">
        <v>193</v>
      </c>
      <c r="E382" s="44">
        <v>8</v>
      </c>
      <c r="F382" s="44">
        <v>7</v>
      </c>
      <c r="G382" s="51"/>
      <c r="H382" s="51"/>
      <c r="I382" s="51"/>
      <c r="J382" s="51"/>
    </row>
    <row r="383" spans="1:10" x14ac:dyDescent="0.25">
      <c r="A383" s="56"/>
      <c r="B383" s="56"/>
      <c r="C383" s="56"/>
      <c r="D383" s="44" t="s">
        <v>139</v>
      </c>
      <c r="E383" s="44">
        <v>15</v>
      </c>
      <c r="F383" s="44">
        <v>15</v>
      </c>
      <c r="G383" s="51"/>
      <c r="H383" s="51"/>
      <c r="I383" s="51"/>
      <c r="J383" s="51"/>
    </row>
    <row r="384" spans="1:10" x14ac:dyDescent="0.25">
      <c r="A384" s="44">
        <v>108</v>
      </c>
      <c r="B384" s="44" t="s">
        <v>143</v>
      </c>
      <c r="C384" s="44">
        <v>50</v>
      </c>
      <c r="D384" s="44" t="s">
        <v>144</v>
      </c>
      <c r="E384" s="44">
        <v>50</v>
      </c>
      <c r="F384" s="44">
        <v>50</v>
      </c>
      <c r="G384" s="45">
        <v>3.8</v>
      </c>
      <c r="H384" s="45">
        <v>0.4</v>
      </c>
      <c r="I384" s="45">
        <v>24.6</v>
      </c>
      <c r="J384" s="45">
        <v>117.5</v>
      </c>
    </row>
    <row r="385" spans="1:10" x14ac:dyDescent="0.25">
      <c r="A385" s="44"/>
      <c r="B385" s="44" t="s">
        <v>70</v>
      </c>
      <c r="C385" s="44">
        <v>25</v>
      </c>
      <c r="D385" s="44" t="s">
        <v>275</v>
      </c>
      <c r="E385" s="44"/>
      <c r="F385" s="44">
        <v>25</v>
      </c>
      <c r="G385" s="45">
        <v>3.84</v>
      </c>
      <c r="H385" s="45">
        <v>3.92</v>
      </c>
      <c r="I385" s="45">
        <v>0</v>
      </c>
      <c r="J385" s="45">
        <v>51.45</v>
      </c>
    </row>
    <row r="386" spans="1:10" ht="13.8" x14ac:dyDescent="0.3">
      <c r="A386" s="44"/>
      <c r="B386" s="44"/>
      <c r="C386" s="44"/>
      <c r="D386" s="187" t="s">
        <v>147</v>
      </c>
      <c r="E386" s="187"/>
      <c r="F386" s="187"/>
      <c r="G386" s="55">
        <f>SUM(G366:G385)</f>
        <v>25.18</v>
      </c>
      <c r="H386" s="55">
        <f>SUM(H366:H385)</f>
        <v>17.04</v>
      </c>
      <c r="I386" s="55">
        <f>SUM(I366:I385)</f>
        <v>91.28</v>
      </c>
      <c r="J386" s="55">
        <f>SUM(J366:J385)</f>
        <v>620.25</v>
      </c>
    </row>
    <row r="387" spans="1:10" x14ac:dyDescent="0.25">
      <c r="A387" s="197"/>
      <c r="B387" s="198"/>
      <c r="C387" s="199"/>
      <c r="D387" s="84"/>
      <c r="E387" s="84"/>
      <c r="F387" s="84"/>
      <c r="G387" s="50"/>
      <c r="H387" s="50"/>
      <c r="I387" s="50"/>
      <c r="J387" s="50"/>
    </row>
    <row r="388" spans="1:10" x14ac:dyDescent="0.25">
      <c r="A388" s="203" t="s">
        <v>195</v>
      </c>
      <c r="B388" s="203"/>
      <c r="C388" s="203"/>
      <c r="D388" s="44"/>
      <c r="E388" s="44"/>
      <c r="F388" s="44"/>
      <c r="G388" s="45"/>
      <c r="H388" s="45"/>
      <c r="I388" s="45"/>
      <c r="J388" s="45"/>
    </row>
    <row r="389" spans="1:10" x14ac:dyDescent="0.25">
      <c r="A389" s="65">
        <v>55</v>
      </c>
      <c r="B389" s="44" t="s">
        <v>11</v>
      </c>
      <c r="C389" s="44">
        <v>100</v>
      </c>
      <c r="D389" s="44" t="s">
        <v>231</v>
      </c>
      <c r="E389" s="44">
        <v>115</v>
      </c>
      <c r="F389" s="44">
        <v>84</v>
      </c>
      <c r="G389" s="45">
        <v>2.8</v>
      </c>
      <c r="H389" s="45">
        <v>12.1</v>
      </c>
      <c r="I389" s="45">
        <v>7.1</v>
      </c>
      <c r="J389" s="45">
        <v>148</v>
      </c>
    </row>
    <row r="390" spans="1:10" x14ac:dyDescent="0.25">
      <c r="A390" s="65"/>
      <c r="B390" s="44"/>
      <c r="C390" s="44"/>
      <c r="D390" s="44" t="s">
        <v>1</v>
      </c>
      <c r="E390" s="44">
        <v>7.7</v>
      </c>
      <c r="F390" s="44">
        <v>7</v>
      </c>
      <c r="G390" s="60"/>
      <c r="H390" s="60"/>
      <c r="I390" s="60"/>
      <c r="J390" s="60"/>
    </row>
    <row r="391" spans="1:10" x14ac:dyDescent="0.25">
      <c r="A391" s="41"/>
      <c r="B391" s="44"/>
      <c r="C391" s="44"/>
      <c r="D391" s="44" t="s">
        <v>151</v>
      </c>
      <c r="E391" s="44">
        <v>10</v>
      </c>
      <c r="F391" s="44">
        <v>10</v>
      </c>
      <c r="G391" s="60"/>
      <c r="H391" s="60"/>
      <c r="I391" s="60"/>
      <c r="J391" s="60"/>
    </row>
    <row r="392" spans="1:10" x14ac:dyDescent="0.25">
      <c r="A392" s="44">
        <v>144</v>
      </c>
      <c r="B392" s="44" t="s">
        <v>152</v>
      </c>
      <c r="C392" s="44">
        <v>250</v>
      </c>
      <c r="D392" s="44" t="s">
        <v>153</v>
      </c>
      <c r="E392" s="44">
        <v>83.2</v>
      </c>
      <c r="F392" s="44">
        <v>62.5</v>
      </c>
      <c r="G392" s="45">
        <v>2.2999999999999998</v>
      </c>
      <c r="H392" s="45">
        <v>4.25</v>
      </c>
      <c r="I392" s="45">
        <v>15.1</v>
      </c>
      <c r="J392" s="45">
        <v>118</v>
      </c>
    </row>
    <row r="393" spans="1:10" x14ac:dyDescent="0.25">
      <c r="A393" s="44">
        <v>404</v>
      </c>
      <c r="B393" s="44" t="s">
        <v>302</v>
      </c>
      <c r="C393" s="44"/>
      <c r="D393" s="44" t="s">
        <v>150</v>
      </c>
      <c r="E393" s="44">
        <v>12.5</v>
      </c>
      <c r="F393" s="44">
        <v>10</v>
      </c>
      <c r="G393" s="60"/>
      <c r="H393" s="60"/>
      <c r="I393" s="60"/>
      <c r="J393" s="51"/>
    </row>
    <row r="394" spans="1:10" x14ac:dyDescent="0.25">
      <c r="A394" s="44"/>
      <c r="B394" s="44"/>
      <c r="C394" s="44"/>
      <c r="D394" s="44" t="s">
        <v>154</v>
      </c>
      <c r="E394" s="44">
        <v>20.3</v>
      </c>
      <c r="F394" s="44">
        <v>20</v>
      </c>
      <c r="G394" s="60"/>
      <c r="H394" s="60"/>
      <c r="I394" s="60"/>
      <c r="J394" s="51"/>
    </row>
    <row r="395" spans="1:10" x14ac:dyDescent="0.25">
      <c r="A395" s="44"/>
      <c r="B395" s="44"/>
      <c r="C395" s="44"/>
      <c r="D395" s="44" t="s">
        <v>303</v>
      </c>
      <c r="E395" s="44">
        <v>38.5</v>
      </c>
      <c r="F395" s="44">
        <v>25</v>
      </c>
      <c r="G395" s="60"/>
      <c r="H395" s="60"/>
      <c r="I395" s="60"/>
      <c r="J395" s="51"/>
    </row>
    <row r="396" spans="1:10" x14ac:dyDescent="0.25">
      <c r="A396" s="61"/>
      <c r="B396" s="44"/>
      <c r="C396" s="44"/>
      <c r="D396" s="44" t="s">
        <v>155</v>
      </c>
      <c r="E396" s="44">
        <v>12</v>
      </c>
      <c r="F396" s="44">
        <v>10</v>
      </c>
      <c r="G396" s="60"/>
      <c r="H396" s="60"/>
      <c r="I396" s="60"/>
      <c r="J396" s="51"/>
    </row>
    <row r="397" spans="1:10" x14ac:dyDescent="0.25">
      <c r="A397" s="61"/>
      <c r="B397" s="44"/>
      <c r="C397" s="44"/>
      <c r="D397" s="44" t="s">
        <v>156</v>
      </c>
      <c r="E397" s="44">
        <v>5</v>
      </c>
      <c r="F397" s="44">
        <v>5</v>
      </c>
      <c r="G397" s="60"/>
      <c r="H397" s="60"/>
      <c r="I397" s="60"/>
      <c r="J397" s="51"/>
    </row>
    <row r="398" spans="1:10" x14ac:dyDescent="0.25">
      <c r="A398" s="61"/>
      <c r="B398" s="44"/>
      <c r="C398" s="44"/>
      <c r="D398" s="44" t="s">
        <v>157</v>
      </c>
      <c r="E398" s="44">
        <v>163</v>
      </c>
      <c r="F398" s="44"/>
      <c r="G398" s="60"/>
      <c r="H398" s="60"/>
      <c r="I398" s="60"/>
      <c r="J398" s="51"/>
    </row>
    <row r="399" spans="1:10" x14ac:dyDescent="0.25">
      <c r="A399" s="61"/>
      <c r="B399" s="44"/>
      <c r="C399" s="44"/>
      <c r="D399" s="44" t="s">
        <v>158</v>
      </c>
      <c r="E399" s="44">
        <v>20</v>
      </c>
      <c r="F399" s="44">
        <v>12.5</v>
      </c>
      <c r="G399" s="45"/>
      <c r="H399" s="45"/>
      <c r="I399" s="45"/>
      <c r="J399" s="45"/>
    </row>
    <row r="400" spans="1:10" s="116" customFormat="1" x14ac:dyDescent="0.25">
      <c r="A400" s="44">
        <v>360</v>
      </c>
      <c r="B400" s="58" t="s">
        <v>5</v>
      </c>
      <c r="C400" s="44">
        <v>200</v>
      </c>
      <c r="D400" s="58" t="s">
        <v>310</v>
      </c>
      <c r="E400" s="44">
        <v>112</v>
      </c>
      <c r="F400" s="44">
        <v>83</v>
      </c>
      <c r="G400" s="45">
        <v>25.9</v>
      </c>
      <c r="H400" s="45">
        <v>26.4</v>
      </c>
      <c r="I400" s="45">
        <v>20.3</v>
      </c>
      <c r="J400" s="45">
        <v>301</v>
      </c>
    </row>
    <row r="401" spans="1:10" s="116" customFormat="1" x14ac:dyDescent="0.25">
      <c r="A401" s="58"/>
      <c r="B401" s="58"/>
      <c r="C401" s="58"/>
      <c r="D401" s="58" t="s">
        <v>145</v>
      </c>
      <c r="E401" s="44">
        <v>7</v>
      </c>
      <c r="F401" s="44">
        <v>7</v>
      </c>
      <c r="G401" s="45"/>
      <c r="H401" s="45"/>
      <c r="I401" s="45"/>
      <c r="J401" s="45"/>
    </row>
    <row r="402" spans="1:10" s="116" customFormat="1" x14ac:dyDescent="0.25">
      <c r="A402" s="58"/>
      <c r="B402" s="58"/>
      <c r="C402" s="58"/>
      <c r="D402" s="58" t="s">
        <v>153</v>
      </c>
      <c r="E402" s="44">
        <v>116</v>
      </c>
      <c r="F402" s="44">
        <v>87</v>
      </c>
      <c r="G402" s="100"/>
      <c r="H402" s="100"/>
      <c r="I402" s="100"/>
      <c r="J402" s="100"/>
    </row>
    <row r="403" spans="1:10" s="116" customFormat="1" x14ac:dyDescent="0.25">
      <c r="A403" s="58"/>
      <c r="B403" s="58"/>
      <c r="C403" s="58"/>
      <c r="D403" s="58" t="s">
        <v>150</v>
      </c>
      <c r="E403" s="44">
        <v>26</v>
      </c>
      <c r="F403" s="44">
        <v>21</v>
      </c>
      <c r="G403" s="100"/>
      <c r="H403" s="100"/>
      <c r="I403" s="100"/>
      <c r="J403" s="100"/>
    </row>
    <row r="404" spans="1:10" s="116" customFormat="1" x14ac:dyDescent="0.25">
      <c r="A404" s="58"/>
      <c r="B404" s="58"/>
      <c r="C404" s="58"/>
      <c r="D404" s="58" t="s">
        <v>155</v>
      </c>
      <c r="E404" s="44">
        <v>18</v>
      </c>
      <c r="F404" s="44">
        <v>15</v>
      </c>
      <c r="G404" s="100"/>
      <c r="H404" s="100"/>
      <c r="I404" s="100"/>
      <c r="J404" s="100"/>
    </row>
    <row r="405" spans="1:10" s="116" customFormat="1" x14ac:dyDescent="0.25">
      <c r="A405" s="58"/>
      <c r="B405" s="58"/>
      <c r="C405" s="58"/>
      <c r="D405" s="58" t="s">
        <v>250</v>
      </c>
      <c r="E405" s="44">
        <v>9</v>
      </c>
      <c r="F405" s="44">
        <v>9</v>
      </c>
      <c r="G405" s="100"/>
      <c r="H405" s="100"/>
      <c r="I405" s="100"/>
      <c r="J405" s="100"/>
    </row>
    <row r="406" spans="1:10" s="116" customFormat="1" x14ac:dyDescent="0.25">
      <c r="A406" s="58"/>
      <c r="B406" s="58"/>
      <c r="C406" s="58"/>
      <c r="D406" s="58" t="s">
        <v>200</v>
      </c>
      <c r="E406" s="44">
        <v>3.5</v>
      </c>
      <c r="F406" s="44">
        <v>3.5</v>
      </c>
      <c r="G406" s="100"/>
      <c r="H406" s="100"/>
      <c r="I406" s="100"/>
      <c r="J406" s="100"/>
    </row>
    <row r="407" spans="1:10" s="116" customFormat="1" x14ac:dyDescent="0.25">
      <c r="A407" s="58"/>
      <c r="B407" s="58"/>
      <c r="C407" s="58"/>
      <c r="D407" s="58" t="s">
        <v>350</v>
      </c>
      <c r="E407" s="44"/>
      <c r="F407" s="44">
        <v>50</v>
      </c>
      <c r="G407" s="100"/>
      <c r="H407" s="100"/>
      <c r="I407" s="100"/>
      <c r="J407" s="100"/>
    </row>
    <row r="408" spans="1:10" s="116" customFormat="1" x14ac:dyDescent="0.25">
      <c r="A408" s="58"/>
      <c r="B408" s="58"/>
      <c r="C408" s="58"/>
      <c r="D408" s="58" t="s">
        <v>351</v>
      </c>
      <c r="E408" s="44"/>
      <c r="F408" s="44">
        <v>150</v>
      </c>
      <c r="G408" s="100"/>
      <c r="H408" s="100"/>
      <c r="I408" s="100"/>
      <c r="J408" s="100"/>
    </row>
    <row r="409" spans="1:10" x14ac:dyDescent="0.25">
      <c r="A409" s="44">
        <v>509</v>
      </c>
      <c r="B409" s="44" t="s">
        <v>293</v>
      </c>
      <c r="C409" s="44">
        <v>200</v>
      </c>
      <c r="D409" s="44" t="s">
        <v>170</v>
      </c>
      <c r="E409" s="44">
        <v>56</v>
      </c>
      <c r="F409" s="44">
        <v>50</v>
      </c>
      <c r="G409" s="45">
        <v>0.3</v>
      </c>
      <c r="H409" s="45">
        <v>0.2</v>
      </c>
      <c r="I409" s="45">
        <v>25.1</v>
      </c>
      <c r="J409" s="45">
        <v>103</v>
      </c>
    </row>
    <row r="410" spans="1:10" x14ac:dyDescent="0.25">
      <c r="A410" s="61"/>
      <c r="B410" s="44" t="s">
        <v>294</v>
      </c>
      <c r="C410" s="44"/>
      <c r="D410" s="44" t="s">
        <v>139</v>
      </c>
      <c r="E410" s="44">
        <v>20</v>
      </c>
      <c r="F410" s="44">
        <v>20</v>
      </c>
      <c r="G410" s="51"/>
      <c r="H410" s="51"/>
      <c r="I410" s="51"/>
      <c r="J410" s="51"/>
    </row>
    <row r="411" spans="1:10" x14ac:dyDescent="0.25">
      <c r="A411" s="61"/>
      <c r="B411" s="44"/>
      <c r="C411" s="44"/>
      <c r="D411" s="44" t="s">
        <v>193</v>
      </c>
      <c r="E411" s="44">
        <v>16</v>
      </c>
      <c r="F411" s="44">
        <v>16</v>
      </c>
      <c r="G411" s="51"/>
      <c r="H411" s="51"/>
      <c r="I411" s="51"/>
      <c r="J411" s="51"/>
    </row>
    <row r="412" spans="1:10" x14ac:dyDescent="0.25">
      <c r="A412" s="44">
        <v>108</v>
      </c>
      <c r="B412" s="44" t="s">
        <v>143</v>
      </c>
      <c r="C412" s="44">
        <v>50</v>
      </c>
      <c r="D412" s="44" t="s">
        <v>144</v>
      </c>
      <c r="E412" s="44">
        <v>50</v>
      </c>
      <c r="F412" s="44">
        <v>50</v>
      </c>
      <c r="G412" s="45">
        <v>3.8</v>
      </c>
      <c r="H412" s="45">
        <v>0.4</v>
      </c>
      <c r="I412" s="45">
        <v>24.6</v>
      </c>
      <c r="J412" s="45">
        <v>117.5</v>
      </c>
    </row>
    <row r="413" spans="1:10" x14ac:dyDescent="0.25">
      <c r="A413" s="44">
        <v>109</v>
      </c>
      <c r="B413" s="44" t="s">
        <v>172</v>
      </c>
      <c r="C413" s="44">
        <v>50</v>
      </c>
      <c r="D413" s="44" t="s">
        <v>173</v>
      </c>
      <c r="E413" s="44">
        <v>50</v>
      </c>
      <c r="F413" s="44">
        <v>50</v>
      </c>
      <c r="G413" s="45">
        <v>3.3</v>
      </c>
      <c r="H413" s="45">
        <v>0.6</v>
      </c>
      <c r="I413" s="45">
        <v>16.7</v>
      </c>
      <c r="J413" s="45">
        <v>87</v>
      </c>
    </row>
    <row r="414" spans="1:10" ht="12.75" customHeight="1" x14ac:dyDescent="0.3">
      <c r="A414" s="197" t="s">
        <v>174</v>
      </c>
      <c r="B414" s="198"/>
      <c r="C414" s="199"/>
      <c r="D414" s="187"/>
      <c r="E414" s="187"/>
      <c r="F414" s="187"/>
      <c r="G414" s="55">
        <f>SUM(G389:G413)</f>
        <v>38.4</v>
      </c>
      <c r="H414" s="55">
        <f>SUM(H389:H413)</f>
        <v>43.95</v>
      </c>
      <c r="I414" s="55">
        <f>SUM(I389:I413)</f>
        <v>108.89999999999999</v>
      </c>
      <c r="J414" s="55">
        <f>SUM(J389:J413)</f>
        <v>874.5</v>
      </c>
    </row>
    <row r="415" spans="1:10" x14ac:dyDescent="0.25">
      <c r="A415" s="187"/>
      <c r="B415" s="187" t="s">
        <v>175</v>
      </c>
      <c r="C415" s="187"/>
      <c r="D415" s="187"/>
      <c r="E415" s="187"/>
      <c r="F415" s="44"/>
      <c r="G415" s="73"/>
      <c r="H415" s="73"/>
      <c r="I415" s="73"/>
      <c r="J415" s="73"/>
    </row>
    <row r="416" spans="1:10" x14ac:dyDescent="0.25">
      <c r="A416" s="187"/>
      <c r="B416" s="44" t="s">
        <v>295</v>
      </c>
      <c r="C416" s="44">
        <v>50</v>
      </c>
      <c r="D416" s="44" t="s">
        <v>295</v>
      </c>
      <c r="E416" s="187"/>
      <c r="F416" s="44">
        <v>50</v>
      </c>
      <c r="G416" s="73">
        <v>1.7</v>
      </c>
      <c r="H416" s="73">
        <v>2.9</v>
      </c>
      <c r="I416" s="73">
        <v>27.2</v>
      </c>
      <c r="J416" s="73">
        <v>138</v>
      </c>
    </row>
    <row r="417" spans="1:10" x14ac:dyDescent="0.25">
      <c r="A417" s="187"/>
      <c r="B417" s="44" t="s">
        <v>72</v>
      </c>
      <c r="C417" s="44">
        <v>200</v>
      </c>
      <c r="D417" s="44" t="s">
        <v>72</v>
      </c>
      <c r="E417" s="187"/>
      <c r="F417" s="44">
        <v>200</v>
      </c>
      <c r="G417" s="73">
        <v>3.8</v>
      </c>
      <c r="H417" s="73">
        <v>5</v>
      </c>
      <c r="I417" s="73">
        <v>8</v>
      </c>
      <c r="J417" s="73">
        <v>100</v>
      </c>
    </row>
    <row r="418" spans="1:10" ht="13.8" x14ac:dyDescent="0.3">
      <c r="A418" s="197" t="s">
        <v>203</v>
      </c>
      <c r="B418" s="198"/>
      <c r="C418" s="199"/>
      <c r="D418" s="187"/>
      <c r="E418" s="187"/>
      <c r="F418" s="187"/>
      <c r="G418" s="55">
        <f>G417+G416</f>
        <v>5.5</v>
      </c>
      <c r="H418" s="55">
        <f>H417+H416</f>
        <v>7.9</v>
      </c>
      <c r="I418" s="55">
        <f>I417+I416</f>
        <v>35.200000000000003</v>
      </c>
      <c r="J418" s="55">
        <f>J417+J416</f>
        <v>238</v>
      </c>
    </row>
    <row r="419" spans="1:10" ht="13.8" x14ac:dyDescent="0.3">
      <c r="A419" s="197" t="s">
        <v>179</v>
      </c>
      <c r="B419" s="198"/>
      <c r="C419" s="199"/>
      <c r="D419" s="187"/>
      <c r="E419" s="187"/>
      <c r="F419" s="187"/>
      <c r="G419" s="55">
        <f>G414+G386+G418</f>
        <v>69.08</v>
      </c>
      <c r="H419" s="55">
        <f>H414+H386+H418</f>
        <v>68.89</v>
      </c>
      <c r="I419" s="55">
        <f>I414+I386+I418</f>
        <v>235.38</v>
      </c>
      <c r="J419" s="55">
        <f>J414+J386+J418</f>
        <v>1732.75</v>
      </c>
    </row>
    <row r="420" spans="1:10" ht="13.8" x14ac:dyDescent="0.25">
      <c r="A420" s="204" t="s">
        <v>296</v>
      </c>
      <c r="B420" s="205"/>
      <c r="C420" s="205"/>
      <c r="D420" s="205"/>
      <c r="E420" s="205"/>
      <c r="F420" s="206"/>
      <c r="G420" s="75"/>
      <c r="H420" s="75"/>
      <c r="I420" s="75"/>
      <c r="J420" s="75"/>
    </row>
    <row r="421" spans="1:10" x14ac:dyDescent="0.25">
      <c r="A421" s="203" t="s">
        <v>181</v>
      </c>
      <c r="B421" s="203"/>
      <c r="C421" s="203"/>
      <c r="D421" s="44"/>
      <c r="E421" s="44"/>
      <c r="F421" s="44"/>
      <c r="G421" s="45"/>
      <c r="H421" s="45"/>
      <c r="I421" s="45"/>
      <c r="J421" s="45"/>
    </row>
    <row r="422" spans="1:10" x14ac:dyDescent="0.25">
      <c r="A422" s="44">
        <v>319</v>
      </c>
      <c r="B422" s="44" t="s">
        <v>205</v>
      </c>
      <c r="C422" s="44">
        <v>120</v>
      </c>
      <c r="D422" s="44" t="s">
        <v>206</v>
      </c>
      <c r="E422" s="44">
        <v>96.2</v>
      </c>
      <c r="F422" s="44">
        <v>95</v>
      </c>
      <c r="G422" s="45">
        <v>13.8</v>
      </c>
      <c r="H422" s="45">
        <v>13.13</v>
      </c>
      <c r="I422" s="45">
        <v>21.13</v>
      </c>
      <c r="J422" s="45">
        <v>258</v>
      </c>
    </row>
    <row r="423" spans="1:10" x14ac:dyDescent="0.25">
      <c r="A423" s="44" t="s">
        <v>207</v>
      </c>
      <c r="B423" s="44" t="s">
        <v>208</v>
      </c>
      <c r="C423" s="44">
        <v>50</v>
      </c>
      <c r="D423" s="44" t="s">
        <v>209</v>
      </c>
      <c r="E423" s="44">
        <v>10</v>
      </c>
      <c r="F423" s="44">
        <v>10</v>
      </c>
      <c r="G423" s="51"/>
      <c r="H423" s="51"/>
      <c r="I423" s="51"/>
      <c r="J423" s="51"/>
    </row>
    <row r="424" spans="1:10" x14ac:dyDescent="0.25">
      <c r="A424" s="44"/>
      <c r="B424" s="44"/>
      <c r="C424" s="41"/>
      <c r="D424" s="44" t="s">
        <v>141</v>
      </c>
      <c r="E424" s="44" t="s">
        <v>407</v>
      </c>
      <c r="F424" s="44">
        <v>8.4</v>
      </c>
      <c r="G424" s="51"/>
      <c r="H424" s="51"/>
      <c r="I424" s="51"/>
      <c r="J424" s="51"/>
    </row>
    <row r="425" spans="1:10" x14ac:dyDescent="0.25">
      <c r="A425" s="56"/>
      <c r="B425" s="56"/>
      <c r="C425" s="44"/>
      <c r="D425" s="44" t="s">
        <v>139</v>
      </c>
      <c r="E425" s="44">
        <v>10</v>
      </c>
      <c r="F425" s="44">
        <v>10</v>
      </c>
      <c r="G425" s="51"/>
      <c r="H425" s="51"/>
      <c r="I425" s="51"/>
      <c r="J425" s="51"/>
    </row>
    <row r="426" spans="1:10" x14ac:dyDescent="0.25">
      <c r="A426" s="56"/>
      <c r="B426" s="56"/>
      <c r="C426" s="56"/>
      <c r="D426" s="44" t="s">
        <v>156</v>
      </c>
      <c r="E426" s="44">
        <v>3.6</v>
      </c>
      <c r="F426" s="44">
        <v>3.6</v>
      </c>
      <c r="G426" s="51"/>
      <c r="H426" s="51"/>
      <c r="I426" s="51"/>
      <c r="J426" s="51"/>
    </row>
    <row r="427" spans="1:10" x14ac:dyDescent="0.25">
      <c r="A427" s="56"/>
      <c r="B427" s="56"/>
      <c r="C427" s="56"/>
      <c r="D427" s="44" t="s">
        <v>210</v>
      </c>
      <c r="E427" s="44">
        <v>3</v>
      </c>
      <c r="F427" s="44">
        <v>3</v>
      </c>
      <c r="G427" s="51"/>
      <c r="H427" s="51"/>
      <c r="I427" s="51"/>
      <c r="J427" s="51"/>
    </row>
    <row r="428" spans="1:10" x14ac:dyDescent="0.25">
      <c r="A428" s="56"/>
      <c r="B428" s="56"/>
      <c r="C428" s="56"/>
      <c r="D428" s="44" t="s">
        <v>188</v>
      </c>
      <c r="E428" s="44">
        <v>3</v>
      </c>
      <c r="F428" s="44">
        <v>2.5</v>
      </c>
      <c r="G428" s="51"/>
      <c r="H428" s="51"/>
      <c r="I428" s="51"/>
      <c r="J428" s="51"/>
    </row>
    <row r="429" spans="1:10" x14ac:dyDescent="0.25">
      <c r="A429" s="56"/>
      <c r="B429" s="56"/>
      <c r="C429" s="56"/>
      <c r="D429" s="44" t="s">
        <v>211</v>
      </c>
      <c r="E429" s="44">
        <v>50</v>
      </c>
      <c r="F429" s="44">
        <v>50</v>
      </c>
      <c r="G429" s="49"/>
      <c r="H429" s="49"/>
      <c r="I429" s="49"/>
      <c r="J429" s="49"/>
    </row>
    <row r="430" spans="1:10" x14ac:dyDescent="0.25">
      <c r="A430" s="44">
        <v>250</v>
      </c>
      <c r="B430" s="44" t="s">
        <v>353</v>
      </c>
      <c r="C430" s="44">
        <v>200</v>
      </c>
      <c r="D430" s="44" t="s">
        <v>133</v>
      </c>
      <c r="E430" s="44">
        <v>125</v>
      </c>
      <c r="F430" s="44">
        <v>125</v>
      </c>
      <c r="G430" s="45">
        <v>9.75</v>
      </c>
      <c r="H430" s="45">
        <v>11.82</v>
      </c>
      <c r="I430" s="45">
        <v>44.75</v>
      </c>
      <c r="J430" s="45">
        <v>353.7</v>
      </c>
    </row>
    <row r="431" spans="1:10" ht="13.8" thickBot="1" x14ac:dyDescent="0.3">
      <c r="A431" s="44"/>
      <c r="B431" s="44"/>
      <c r="C431" s="127"/>
      <c r="D431" s="44" t="s">
        <v>352</v>
      </c>
      <c r="E431" s="44">
        <v>44</v>
      </c>
      <c r="F431" s="44">
        <v>44</v>
      </c>
      <c r="G431" s="51"/>
      <c r="H431" s="51"/>
      <c r="I431" s="51"/>
      <c r="J431" s="51"/>
    </row>
    <row r="432" spans="1:10" ht="13.8" thickBot="1" x14ac:dyDescent="0.3">
      <c r="A432" s="44"/>
      <c r="B432" s="53"/>
      <c r="C432" s="129"/>
      <c r="D432" s="54" t="s">
        <v>138</v>
      </c>
      <c r="E432" s="44">
        <v>60</v>
      </c>
      <c r="F432" s="44">
        <v>60</v>
      </c>
      <c r="G432" s="45"/>
      <c r="H432" s="45"/>
      <c r="I432" s="45"/>
      <c r="J432" s="45"/>
    </row>
    <row r="433" spans="1:10" x14ac:dyDescent="0.25">
      <c r="A433" s="44"/>
      <c r="B433" s="44"/>
      <c r="C433" s="128"/>
      <c r="D433" s="44" t="s">
        <v>8</v>
      </c>
      <c r="E433" s="44">
        <v>5</v>
      </c>
      <c r="F433" s="44">
        <v>5</v>
      </c>
      <c r="G433" s="45"/>
      <c r="H433" s="45"/>
      <c r="I433" s="45"/>
      <c r="J433" s="45"/>
    </row>
    <row r="434" spans="1:10" x14ac:dyDescent="0.25">
      <c r="A434" s="44"/>
      <c r="B434" s="44"/>
      <c r="C434" s="128"/>
      <c r="D434" s="44" t="s">
        <v>139</v>
      </c>
      <c r="E434" s="44">
        <v>6</v>
      </c>
      <c r="F434" s="44">
        <v>6</v>
      </c>
      <c r="G434" s="45"/>
      <c r="H434" s="45"/>
      <c r="I434" s="45"/>
      <c r="J434" s="45"/>
    </row>
    <row r="435" spans="1:10" x14ac:dyDescent="0.25">
      <c r="A435" s="44">
        <v>493</v>
      </c>
      <c r="B435" s="44" t="s">
        <v>213</v>
      </c>
      <c r="C435" s="44">
        <v>200</v>
      </c>
      <c r="D435" s="44" t="s">
        <v>192</v>
      </c>
      <c r="E435" s="44">
        <v>50</v>
      </c>
      <c r="F435" s="44">
        <v>50</v>
      </c>
      <c r="G435" s="45">
        <v>0.1</v>
      </c>
      <c r="H435" s="45">
        <v>0</v>
      </c>
      <c r="I435" s="45">
        <v>15</v>
      </c>
      <c r="J435" s="45">
        <v>60</v>
      </c>
    </row>
    <row r="436" spans="1:10" x14ac:dyDescent="0.25">
      <c r="A436" s="44"/>
      <c r="B436" s="44"/>
      <c r="C436" s="44"/>
      <c r="D436" s="44" t="s">
        <v>139</v>
      </c>
      <c r="E436" s="44">
        <v>15</v>
      </c>
      <c r="F436" s="44">
        <v>15</v>
      </c>
      <c r="G436" s="50"/>
      <c r="H436" s="50"/>
      <c r="I436" s="50"/>
      <c r="J436" s="43"/>
    </row>
    <row r="437" spans="1:10" x14ac:dyDescent="0.25">
      <c r="A437" s="44"/>
      <c r="B437" s="44"/>
      <c r="C437" s="44"/>
      <c r="D437" s="44" t="s">
        <v>138</v>
      </c>
      <c r="E437" s="44">
        <v>150</v>
      </c>
      <c r="F437" s="44">
        <v>150</v>
      </c>
      <c r="G437" s="50"/>
      <c r="H437" s="50"/>
      <c r="I437" s="50"/>
      <c r="J437" s="43"/>
    </row>
    <row r="438" spans="1:10" s="116" customFormat="1" x14ac:dyDescent="0.25">
      <c r="A438" s="44">
        <v>111</v>
      </c>
      <c r="B438" s="44" t="s">
        <v>54</v>
      </c>
      <c r="C438" s="44">
        <v>50</v>
      </c>
      <c r="D438" s="44" t="s">
        <v>406</v>
      </c>
      <c r="E438" s="44">
        <v>50</v>
      </c>
      <c r="F438" s="44">
        <v>50</v>
      </c>
      <c r="G438" s="45">
        <v>3</v>
      </c>
      <c r="H438" s="45">
        <v>1.1599999999999999</v>
      </c>
      <c r="I438" s="45">
        <v>20.56</v>
      </c>
      <c r="J438" s="45">
        <v>104.8</v>
      </c>
    </row>
    <row r="439" spans="1:10" s="116" customFormat="1" ht="13.8" x14ac:dyDescent="0.3">
      <c r="A439" s="197" t="s">
        <v>147</v>
      </c>
      <c r="B439" s="198"/>
      <c r="C439" s="199"/>
      <c r="D439" s="187"/>
      <c r="E439" s="187"/>
      <c r="F439" s="187"/>
      <c r="G439" s="55">
        <f>SUM(G422:G438)</f>
        <v>26.650000000000002</v>
      </c>
      <c r="H439" s="55">
        <f>SUM(H422:H438)</f>
        <v>26.110000000000003</v>
      </c>
      <c r="I439" s="55">
        <f>SUM(I422:I438)</f>
        <v>101.44</v>
      </c>
      <c r="J439" s="55">
        <f>SUM(J422:J438)</f>
        <v>776.5</v>
      </c>
    </row>
    <row r="440" spans="1:10" s="116" customFormat="1" x14ac:dyDescent="0.25">
      <c r="A440" s="203" t="s">
        <v>195</v>
      </c>
      <c r="B440" s="203"/>
      <c r="C440" s="203"/>
      <c r="D440" s="44"/>
      <c r="E440" s="44"/>
      <c r="F440" s="44"/>
      <c r="G440" s="45"/>
      <c r="H440" s="45"/>
      <c r="I440" s="45"/>
      <c r="J440" s="45"/>
    </row>
    <row r="441" spans="1:10" ht="13.5" customHeight="1" x14ac:dyDescent="0.25">
      <c r="A441" s="44">
        <v>17</v>
      </c>
      <c r="B441" s="108" t="s">
        <v>263</v>
      </c>
      <c r="C441" s="44">
        <v>100</v>
      </c>
      <c r="D441" s="44" t="s">
        <v>264</v>
      </c>
      <c r="E441" s="44">
        <v>114</v>
      </c>
      <c r="F441" s="44">
        <v>91</v>
      </c>
      <c r="G441" s="45">
        <v>0.7</v>
      </c>
      <c r="H441" s="45">
        <v>10.1</v>
      </c>
      <c r="I441" s="45">
        <v>2</v>
      </c>
      <c r="J441" s="45">
        <v>102</v>
      </c>
    </row>
    <row r="442" spans="1:10" ht="13.5" customHeight="1" x14ac:dyDescent="0.25">
      <c r="A442" s="44"/>
      <c r="B442" s="44"/>
      <c r="C442" s="44"/>
      <c r="D442" s="44" t="s">
        <v>151</v>
      </c>
      <c r="E442" s="44">
        <v>10</v>
      </c>
      <c r="F442" s="44">
        <v>10</v>
      </c>
      <c r="G442" s="45"/>
      <c r="H442" s="45"/>
      <c r="I442" s="45"/>
      <c r="J442" s="45"/>
    </row>
    <row r="443" spans="1:10" x14ac:dyDescent="0.25">
      <c r="A443" s="65">
        <v>153</v>
      </c>
      <c r="B443" s="65" t="s">
        <v>216</v>
      </c>
      <c r="C443" s="65">
        <v>250</v>
      </c>
      <c r="D443" s="44" t="s">
        <v>217</v>
      </c>
      <c r="E443" s="44">
        <v>40</v>
      </c>
      <c r="F443" s="44">
        <v>40</v>
      </c>
      <c r="G443" s="45">
        <v>9.2200000000000006</v>
      </c>
      <c r="H443" s="45">
        <v>7.23</v>
      </c>
      <c r="I443" s="45">
        <v>16.05</v>
      </c>
      <c r="J443" s="45">
        <v>166</v>
      </c>
    </row>
    <row r="444" spans="1:10" x14ac:dyDescent="0.25">
      <c r="A444" s="65"/>
      <c r="B444" s="65" t="s">
        <v>218</v>
      </c>
      <c r="C444" s="65"/>
      <c r="D444" s="44" t="s">
        <v>153</v>
      </c>
      <c r="E444" s="44">
        <v>93</v>
      </c>
      <c r="F444" s="44">
        <v>70</v>
      </c>
      <c r="G444" s="51"/>
      <c r="H444" s="51"/>
      <c r="I444" s="51"/>
      <c r="J444" s="51"/>
    </row>
    <row r="445" spans="1:10" x14ac:dyDescent="0.25">
      <c r="A445" s="65"/>
      <c r="B445" s="65"/>
      <c r="C445" s="65"/>
      <c r="D445" s="44" t="s">
        <v>150</v>
      </c>
      <c r="E445" s="44">
        <v>20</v>
      </c>
      <c r="F445" s="44">
        <v>16</v>
      </c>
      <c r="G445" s="51"/>
      <c r="H445" s="51"/>
      <c r="I445" s="51"/>
      <c r="J445" s="51"/>
    </row>
    <row r="446" spans="1:10" x14ac:dyDescent="0.25">
      <c r="A446" s="65"/>
      <c r="B446" s="65"/>
      <c r="C446" s="65"/>
      <c r="D446" s="44" t="s">
        <v>155</v>
      </c>
      <c r="E446" s="44">
        <v>9.5</v>
      </c>
      <c r="F446" s="44">
        <v>8</v>
      </c>
      <c r="G446" s="51"/>
      <c r="H446" s="51"/>
      <c r="I446" s="51"/>
      <c r="J446" s="51"/>
    </row>
    <row r="447" spans="1:10" x14ac:dyDescent="0.25">
      <c r="A447" s="65"/>
      <c r="B447" s="65"/>
      <c r="C447" s="65"/>
      <c r="D447" s="65" t="s">
        <v>156</v>
      </c>
      <c r="E447" s="65">
        <v>3.8</v>
      </c>
      <c r="F447" s="65">
        <v>3.8</v>
      </c>
      <c r="G447" s="51"/>
      <c r="H447" s="51"/>
      <c r="I447" s="51"/>
      <c r="J447" s="51"/>
    </row>
    <row r="448" spans="1:10" x14ac:dyDescent="0.25">
      <c r="A448" s="65"/>
      <c r="B448" s="65"/>
      <c r="C448" s="65"/>
      <c r="D448" s="65" t="s">
        <v>197</v>
      </c>
      <c r="E448" s="65">
        <v>5</v>
      </c>
      <c r="F448" s="65">
        <v>5</v>
      </c>
      <c r="G448" s="51"/>
      <c r="H448" s="51"/>
      <c r="I448" s="51"/>
      <c r="J448" s="51"/>
    </row>
    <row r="449" spans="1:216" s="134" customFormat="1" ht="15" customHeight="1" x14ac:dyDescent="0.25">
      <c r="A449" s="137">
        <v>381</v>
      </c>
      <c r="B449" s="135" t="s">
        <v>324</v>
      </c>
      <c r="C449" s="140">
        <v>100</v>
      </c>
      <c r="D449" s="136" t="s">
        <v>322</v>
      </c>
      <c r="E449" s="137">
        <v>116</v>
      </c>
      <c r="F449" s="137">
        <v>86</v>
      </c>
      <c r="G449" s="138">
        <v>17.8</v>
      </c>
      <c r="H449" s="138">
        <v>17.5</v>
      </c>
      <c r="I449" s="138">
        <v>14.3</v>
      </c>
      <c r="J449" s="138">
        <v>286</v>
      </c>
    </row>
    <row r="450" spans="1:216" s="134" customFormat="1" ht="12.75" customHeight="1" x14ac:dyDescent="0.25">
      <c r="A450" s="137"/>
      <c r="B450" s="135"/>
      <c r="C450" s="140"/>
      <c r="D450" s="136" t="s">
        <v>326</v>
      </c>
      <c r="E450" s="137">
        <v>19</v>
      </c>
      <c r="F450" s="137">
        <v>19</v>
      </c>
      <c r="G450" s="139"/>
      <c r="H450" s="139"/>
      <c r="I450" s="139"/>
      <c r="J450" s="139"/>
    </row>
    <row r="451" spans="1:216" s="134" customFormat="1" ht="12" customHeight="1" x14ac:dyDescent="0.25">
      <c r="A451" s="137"/>
      <c r="B451" s="135"/>
      <c r="C451" s="140"/>
      <c r="D451" s="136" t="s">
        <v>325</v>
      </c>
      <c r="E451" s="137">
        <v>11</v>
      </c>
      <c r="F451" s="137">
        <v>11</v>
      </c>
      <c r="G451" s="139"/>
      <c r="H451" s="139"/>
      <c r="I451" s="139"/>
      <c r="J451" s="139"/>
    </row>
    <row r="452" spans="1:216" s="134" customFormat="1" ht="12.75" customHeight="1" x14ac:dyDescent="0.25">
      <c r="A452" s="137"/>
      <c r="B452" s="135"/>
      <c r="C452" s="140"/>
      <c r="D452" s="136" t="s">
        <v>244</v>
      </c>
      <c r="E452" s="137">
        <v>23</v>
      </c>
      <c r="F452" s="137">
        <v>23</v>
      </c>
      <c r="G452" s="139"/>
      <c r="H452" s="139"/>
      <c r="I452" s="139"/>
      <c r="J452" s="139"/>
    </row>
    <row r="453" spans="1:216" s="134" customFormat="1" ht="14.25" customHeight="1" x14ac:dyDescent="0.25">
      <c r="A453" s="137"/>
      <c r="B453" s="135"/>
      <c r="C453" s="136"/>
      <c r="D453" s="136" t="s">
        <v>245</v>
      </c>
      <c r="E453" s="137">
        <v>7</v>
      </c>
      <c r="F453" s="137">
        <v>7</v>
      </c>
      <c r="G453" s="139"/>
      <c r="H453" s="139"/>
      <c r="I453" s="139"/>
      <c r="J453" s="139"/>
    </row>
    <row r="454" spans="1:216" s="134" customFormat="1" ht="15" customHeight="1" x14ac:dyDescent="0.25">
      <c r="A454" s="137">
        <v>454</v>
      </c>
      <c r="B454" s="135" t="s">
        <v>166</v>
      </c>
      <c r="C454" s="136">
        <v>50</v>
      </c>
      <c r="D454" s="136" t="s">
        <v>289</v>
      </c>
      <c r="E454" s="137">
        <v>50</v>
      </c>
      <c r="F454" s="137">
        <v>50</v>
      </c>
      <c r="G454" s="138">
        <v>0.59</v>
      </c>
      <c r="H454" s="138">
        <v>2.06</v>
      </c>
      <c r="I454" s="138">
        <v>3.72</v>
      </c>
      <c r="J454" s="138">
        <v>35.799999999999997</v>
      </c>
    </row>
    <row r="455" spans="1:216" s="37" customFormat="1" x14ac:dyDescent="0.25">
      <c r="A455" s="44">
        <v>423</v>
      </c>
      <c r="B455" s="44" t="s">
        <v>97</v>
      </c>
      <c r="C455" s="44">
        <v>180</v>
      </c>
      <c r="D455" s="44" t="s">
        <v>199</v>
      </c>
      <c r="E455" s="62">
        <v>69</v>
      </c>
      <c r="F455" s="62">
        <v>47</v>
      </c>
      <c r="G455" s="45">
        <v>6.66</v>
      </c>
      <c r="H455" s="45">
        <v>6.48</v>
      </c>
      <c r="I455" s="45">
        <v>7.02</v>
      </c>
      <c r="J455" s="45">
        <v>112</v>
      </c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</row>
    <row r="456" spans="1:216" s="37" customFormat="1" x14ac:dyDescent="0.25">
      <c r="A456" s="61"/>
      <c r="B456" s="44"/>
      <c r="C456" s="44"/>
      <c r="D456" s="44" t="s">
        <v>151</v>
      </c>
      <c r="E456" s="44">
        <v>5</v>
      </c>
      <c r="F456" s="44">
        <v>5</v>
      </c>
      <c r="G456" s="60"/>
      <c r="H456" s="60"/>
      <c r="I456" s="60"/>
      <c r="J456" s="60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</row>
    <row r="457" spans="1:216" s="37" customFormat="1" x14ac:dyDescent="0.25">
      <c r="A457" s="61"/>
      <c r="B457" s="44"/>
      <c r="C457" s="44"/>
      <c r="D457" s="44" t="s">
        <v>153</v>
      </c>
      <c r="E457" s="44">
        <v>54</v>
      </c>
      <c r="F457" s="44">
        <v>40</v>
      </c>
      <c r="G457" s="60"/>
      <c r="H457" s="60"/>
      <c r="I457" s="60"/>
      <c r="J457" s="60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</row>
    <row r="458" spans="1:216" s="37" customFormat="1" x14ac:dyDescent="0.25">
      <c r="A458" s="61"/>
      <c r="B458" s="44"/>
      <c r="C458" s="44"/>
      <c r="D458" s="44" t="s">
        <v>150</v>
      </c>
      <c r="E458" s="44">
        <v>25</v>
      </c>
      <c r="F458" s="44">
        <v>20</v>
      </c>
      <c r="G458" s="43"/>
      <c r="H458" s="43"/>
      <c r="I458" s="43"/>
      <c r="J458" s="43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</row>
    <row r="459" spans="1:216" s="37" customFormat="1" ht="13.5" customHeight="1" x14ac:dyDescent="0.25">
      <c r="A459" s="61"/>
      <c r="B459" s="44"/>
      <c r="C459" s="44"/>
      <c r="D459" s="44" t="s">
        <v>155</v>
      </c>
      <c r="E459" s="44">
        <v>12</v>
      </c>
      <c r="F459" s="44">
        <v>10</v>
      </c>
      <c r="G459" s="43"/>
      <c r="H459" s="43"/>
      <c r="I459" s="43"/>
      <c r="J459" s="43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</row>
    <row r="460" spans="1:216" s="37" customFormat="1" x14ac:dyDescent="0.25">
      <c r="A460" s="61"/>
      <c r="B460" s="44"/>
      <c r="C460" s="44"/>
      <c r="D460" s="44" t="s">
        <v>289</v>
      </c>
      <c r="E460" s="44">
        <v>37.5</v>
      </c>
      <c r="F460" s="44">
        <v>37.5</v>
      </c>
      <c r="G460" s="43"/>
      <c r="H460" s="43"/>
      <c r="I460" s="43"/>
      <c r="J460" s="43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</row>
    <row r="461" spans="1:216" x14ac:dyDescent="0.25">
      <c r="A461" s="44">
        <v>108</v>
      </c>
      <c r="B461" s="44" t="s">
        <v>143</v>
      </c>
      <c r="C461" s="44">
        <v>50</v>
      </c>
      <c r="D461" s="44" t="s">
        <v>144</v>
      </c>
      <c r="E461" s="44">
        <v>50</v>
      </c>
      <c r="F461" s="44">
        <v>50</v>
      </c>
      <c r="G461" s="45">
        <v>3.8</v>
      </c>
      <c r="H461" s="45">
        <v>0.4</v>
      </c>
      <c r="I461" s="45">
        <v>24.6</v>
      </c>
      <c r="J461" s="45">
        <v>117.5</v>
      </c>
    </row>
    <row r="462" spans="1:216" x14ac:dyDescent="0.25">
      <c r="A462" s="44">
        <v>109</v>
      </c>
      <c r="B462" s="44" t="s">
        <v>172</v>
      </c>
      <c r="C462" s="44">
        <v>50</v>
      </c>
      <c r="D462" s="44" t="s">
        <v>173</v>
      </c>
      <c r="E462" s="44">
        <v>50</v>
      </c>
      <c r="F462" s="44">
        <v>50</v>
      </c>
      <c r="G462" s="45">
        <v>3.3</v>
      </c>
      <c r="H462" s="45">
        <v>0.6</v>
      </c>
      <c r="I462" s="45">
        <v>16.7</v>
      </c>
      <c r="J462" s="45">
        <v>87</v>
      </c>
    </row>
    <row r="463" spans="1:216" ht="13.8" x14ac:dyDescent="0.3">
      <c r="A463" s="197" t="s">
        <v>174</v>
      </c>
      <c r="B463" s="198"/>
      <c r="C463" s="199"/>
      <c r="D463" s="187"/>
      <c r="E463" s="187"/>
      <c r="F463" s="187"/>
      <c r="G463" s="55">
        <f>SUM(G441:G462)</f>
        <v>42.069999999999993</v>
      </c>
      <c r="H463" s="55">
        <f>SUM(H441:H462)</f>
        <v>44.370000000000005</v>
      </c>
      <c r="I463" s="55">
        <f>SUM(I441:I462)</f>
        <v>84.39</v>
      </c>
      <c r="J463" s="55">
        <f>SUM(J441:J462)</f>
        <v>906.3</v>
      </c>
    </row>
    <row r="464" spans="1:216" x14ac:dyDescent="0.25">
      <c r="A464" s="187"/>
      <c r="B464" s="187" t="s">
        <v>175</v>
      </c>
      <c r="C464" s="187"/>
      <c r="D464" s="187"/>
      <c r="E464" s="187"/>
      <c r="F464" s="44"/>
      <c r="G464" s="73"/>
      <c r="H464" s="73"/>
      <c r="I464" s="73"/>
      <c r="J464" s="73"/>
    </row>
    <row r="465" spans="1:216" x14ac:dyDescent="0.25">
      <c r="A465" s="187"/>
      <c r="B465" s="44" t="s">
        <v>69</v>
      </c>
      <c r="C465" s="44">
        <v>50</v>
      </c>
      <c r="D465" s="44" t="s">
        <v>69</v>
      </c>
      <c r="E465" s="187"/>
      <c r="F465" s="44">
        <v>50</v>
      </c>
      <c r="G465" s="73">
        <v>4</v>
      </c>
      <c r="H465" s="73">
        <v>2.08</v>
      </c>
      <c r="I465" s="73">
        <v>21.85</v>
      </c>
      <c r="J465" s="73">
        <v>122.5</v>
      </c>
    </row>
    <row r="466" spans="1:216" x14ac:dyDescent="0.25">
      <c r="A466" s="187"/>
      <c r="B466" s="44" t="s">
        <v>72</v>
      </c>
      <c r="C466" s="44">
        <v>200</v>
      </c>
      <c r="D466" s="44" t="s">
        <v>72</v>
      </c>
      <c r="E466" s="187"/>
      <c r="F466" s="44">
        <v>200</v>
      </c>
      <c r="G466" s="73">
        <v>3.8</v>
      </c>
      <c r="H466" s="73">
        <v>5</v>
      </c>
      <c r="I466" s="73">
        <v>8</v>
      </c>
      <c r="J466" s="73">
        <v>100</v>
      </c>
    </row>
    <row r="467" spans="1:216" ht="13.8" x14ac:dyDescent="0.3">
      <c r="A467" s="197" t="s">
        <v>225</v>
      </c>
      <c r="B467" s="199"/>
      <c r="C467" s="44"/>
      <c r="D467" s="187"/>
      <c r="E467" s="187"/>
      <c r="F467" s="187"/>
      <c r="G467" s="55">
        <f>SUM(G465:G466)</f>
        <v>7.8</v>
      </c>
      <c r="H467" s="55">
        <f>SUM(H465:H466)</f>
        <v>7.08</v>
      </c>
      <c r="I467" s="55">
        <f>SUM(I465:I466)</f>
        <v>29.85</v>
      </c>
      <c r="J467" s="55">
        <f>SUM(J465:J466)</f>
        <v>222.5</v>
      </c>
    </row>
    <row r="468" spans="1:216" ht="13.8" x14ac:dyDescent="0.3">
      <c r="A468" s="197" t="s">
        <v>179</v>
      </c>
      <c r="B468" s="199"/>
      <c r="C468" s="187"/>
      <c r="D468" s="187"/>
      <c r="E468" s="187"/>
      <c r="F468" s="187"/>
      <c r="G468" s="55">
        <f>G463+G439+G467</f>
        <v>76.52</v>
      </c>
      <c r="H468" s="55">
        <f>H463+H439+H467</f>
        <v>77.56</v>
      </c>
      <c r="I468" s="55">
        <f>I463+I439+I467</f>
        <v>215.67999999999998</v>
      </c>
      <c r="J468" s="55">
        <f>J463+J439+J467</f>
        <v>1905.3</v>
      </c>
    </row>
    <row r="469" spans="1:216" ht="13.8" x14ac:dyDescent="0.25">
      <c r="A469" s="204" t="s">
        <v>298</v>
      </c>
      <c r="B469" s="205"/>
      <c r="C469" s="205"/>
      <c r="D469" s="205"/>
      <c r="E469" s="117"/>
      <c r="F469" s="118"/>
      <c r="G469" s="111"/>
      <c r="H469" s="111"/>
      <c r="I469" s="111"/>
      <c r="J469" s="111"/>
    </row>
    <row r="470" spans="1:216" x14ac:dyDescent="0.25">
      <c r="A470" s="203" t="s">
        <v>181</v>
      </c>
      <c r="B470" s="203"/>
      <c r="C470" s="203"/>
      <c r="D470" s="44"/>
      <c r="E470" s="44"/>
      <c r="F470" s="44"/>
      <c r="G470" s="45"/>
      <c r="H470" s="45"/>
      <c r="I470" s="45"/>
      <c r="J470" s="45"/>
    </row>
    <row r="471" spans="1:216" x14ac:dyDescent="0.25">
      <c r="A471" s="44">
        <v>106</v>
      </c>
      <c r="B471" s="44" t="s">
        <v>182</v>
      </c>
      <c r="C471" s="65">
        <v>80</v>
      </c>
      <c r="D471" s="44" t="s">
        <v>183</v>
      </c>
      <c r="E471" s="44">
        <v>84.5</v>
      </c>
      <c r="F471" s="44">
        <v>80</v>
      </c>
      <c r="G471" s="45">
        <v>0.64</v>
      </c>
      <c r="H471" s="45">
        <v>0.08</v>
      </c>
      <c r="I471" s="45">
        <v>2</v>
      </c>
      <c r="J471" s="45">
        <v>11.2</v>
      </c>
    </row>
    <row r="472" spans="1:216" x14ac:dyDescent="0.25">
      <c r="A472" s="65">
        <v>395</v>
      </c>
      <c r="B472" s="141" t="s">
        <v>327</v>
      </c>
      <c r="C472" s="65">
        <v>100</v>
      </c>
      <c r="D472" s="65" t="s">
        <v>328</v>
      </c>
      <c r="E472" s="65">
        <v>103</v>
      </c>
      <c r="F472" s="65">
        <v>100</v>
      </c>
      <c r="G472" s="45">
        <v>10.4</v>
      </c>
      <c r="H472" s="45">
        <v>20.9</v>
      </c>
      <c r="I472" s="45">
        <v>0</v>
      </c>
      <c r="J472" s="45">
        <v>230</v>
      </c>
    </row>
    <row r="473" spans="1:216" s="134" customFormat="1" ht="15" customHeight="1" x14ac:dyDescent="0.25">
      <c r="A473" s="137">
        <v>454</v>
      </c>
      <c r="B473" s="135" t="s">
        <v>166</v>
      </c>
      <c r="C473" s="140">
        <v>50</v>
      </c>
      <c r="D473" s="136" t="s">
        <v>323</v>
      </c>
      <c r="E473" s="137">
        <v>50</v>
      </c>
      <c r="F473" s="137">
        <v>50</v>
      </c>
      <c r="G473" s="138">
        <v>0.59</v>
      </c>
      <c r="H473" s="138">
        <v>2.06</v>
      </c>
      <c r="I473" s="138">
        <v>3.72</v>
      </c>
      <c r="J473" s="138">
        <v>35.799999999999997</v>
      </c>
    </row>
    <row r="474" spans="1:216" s="37" customFormat="1" x14ac:dyDescent="0.25">
      <c r="A474" s="44">
        <v>291</v>
      </c>
      <c r="B474" s="44" t="s">
        <v>167</v>
      </c>
      <c r="C474" s="44">
        <v>180</v>
      </c>
      <c r="D474" s="44" t="s">
        <v>168</v>
      </c>
      <c r="E474" s="44">
        <v>61</v>
      </c>
      <c r="F474" s="44">
        <v>61</v>
      </c>
      <c r="G474" s="64">
        <v>0.6</v>
      </c>
      <c r="H474" s="64">
        <v>0.24</v>
      </c>
      <c r="I474" s="64">
        <v>27.7</v>
      </c>
      <c r="J474" s="64">
        <v>115.2</v>
      </c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</row>
    <row r="475" spans="1:216" s="37" customFormat="1" x14ac:dyDescent="0.25">
      <c r="A475" s="44"/>
      <c r="B475" s="44"/>
      <c r="C475" s="44"/>
      <c r="D475" s="44" t="s">
        <v>8</v>
      </c>
      <c r="E475" s="44">
        <v>7</v>
      </c>
      <c r="F475" s="44">
        <v>7</v>
      </c>
      <c r="G475" s="45"/>
      <c r="H475" s="45"/>
      <c r="I475" s="45"/>
      <c r="J475" s="4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</row>
    <row r="476" spans="1:216" x14ac:dyDescent="0.25">
      <c r="A476" s="65">
        <v>496</v>
      </c>
      <c r="B476" s="65" t="s">
        <v>0</v>
      </c>
      <c r="C476" s="65">
        <v>200</v>
      </c>
      <c r="D476" s="65" t="s">
        <v>246</v>
      </c>
      <c r="E476" s="65">
        <v>2.5</v>
      </c>
      <c r="F476" s="65">
        <v>2.5</v>
      </c>
      <c r="G476" s="64">
        <v>3.6</v>
      </c>
      <c r="H476" s="64">
        <v>3.3</v>
      </c>
      <c r="I476" s="64">
        <v>25</v>
      </c>
      <c r="J476" s="64">
        <v>144</v>
      </c>
    </row>
    <row r="477" spans="1:216" x14ac:dyDescent="0.25">
      <c r="A477" s="65"/>
      <c r="B477" s="65"/>
      <c r="C477" s="65"/>
      <c r="D477" s="65" t="s">
        <v>133</v>
      </c>
      <c r="E477" s="65">
        <v>100</v>
      </c>
      <c r="F477" s="65">
        <v>100</v>
      </c>
      <c r="G477" s="64"/>
      <c r="H477" s="64"/>
      <c r="I477" s="64"/>
      <c r="J477" s="64"/>
    </row>
    <row r="478" spans="1:216" x14ac:dyDescent="0.25">
      <c r="A478" s="65"/>
      <c r="B478" s="65"/>
      <c r="C478" s="65"/>
      <c r="D478" s="65" t="s">
        <v>139</v>
      </c>
      <c r="E478" s="65">
        <v>20</v>
      </c>
      <c r="F478" s="65">
        <v>20</v>
      </c>
      <c r="G478" s="64"/>
      <c r="H478" s="64"/>
      <c r="I478" s="64"/>
      <c r="J478" s="64"/>
    </row>
    <row r="479" spans="1:216" x14ac:dyDescent="0.25">
      <c r="A479" s="44">
        <v>108</v>
      </c>
      <c r="B479" s="44" t="s">
        <v>143</v>
      </c>
      <c r="C479" s="44">
        <v>50</v>
      </c>
      <c r="D479" s="44" t="s">
        <v>144</v>
      </c>
      <c r="E479" s="44">
        <v>50</v>
      </c>
      <c r="F479" s="44">
        <v>50</v>
      </c>
      <c r="G479" s="45">
        <v>3.8</v>
      </c>
      <c r="H479" s="45">
        <v>0.4</v>
      </c>
      <c r="I479" s="45">
        <v>24.6</v>
      </c>
      <c r="J479" s="45">
        <v>117.5</v>
      </c>
    </row>
    <row r="480" spans="1:216" x14ac:dyDescent="0.25">
      <c r="A480" s="82">
        <v>100</v>
      </c>
      <c r="B480" s="83" t="s">
        <v>194</v>
      </c>
      <c r="C480" s="44">
        <v>15</v>
      </c>
      <c r="D480" s="83" t="s">
        <v>1</v>
      </c>
      <c r="E480" s="44">
        <v>15.2</v>
      </c>
      <c r="F480" s="44">
        <v>15</v>
      </c>
      <c r="G480" s="45">
        <v>3.84</v>
      </c>
      <c r="H480" s="45">
        <v>3.92</v>
      </c>
      <c r="I480" s="45">
        <v>0</v>
      </c>
      <c r="J480" s="45">
        <v>51</v>
      </c>
    </row>
    <row r="481" spans="1:10" ht="13.8" x14ac:dyDescent="0.3">
      <c r="A481" s="197" t="s">
        <v>147</v>
      </c>
      <c r="B481" s="198"/>
      <c r="C481" s="199"/>
      <c r="D481" s="84"/>
      <c r="E481" s="84"/>
      <c r="F481" s="84"/>
      <c r="G481" s="55">
        <f>SUM(G471:G480)</f>
        <v>23.47</v>
      </c>
      <c r="H481" s="55">
        <f>SUM(H471:H480)</f>
        <v>30.899999999999991</v>
      </c>
      <c r="I481" s="55">
        <f>SUM(I471:I480)</f>
        <v>83.02000000000001</v>
      </c>
      <c r="J481" s="55">
        <f>SUM(J471:J480)</f>
        <v>704.7</v>
      </c>
    </row>
    <row r="482" spans="1:10" x14ac:dyDescent="0.25">
      <c r="A482" s="203" t="s">
        <v>195</v>
      </c>
      <c r="B482" s="203"/>
      <c r="C482" s="203"/>
      <c r="D482" s="44"/>
      <c r="E482" s="44"/>
      <c r="F482" s="44"/>
      <c r="G482" s="45"/>
      <c r="H482" s="45"/>
      <c r="I482" s="45"/>
      <c r="J482" s="45"/>
    </row>
    <row r="483" spans="1:10" x14ac:dyDescent="0.25">
      <c r="A483" s="44">
        <v>25</v>
      </c>
      <c r="B483" s="44" t="s">
        <v>299</v>
      </c>
      <c r="C483" s="44">
        <v>100</v>
      </c>
      <c r="D483" s="44" t="s">
        <v>150</v>
      </c>
      <c r="E483" s="44">
        <v>25</v>
      </c>
      <c r="F483" s="44">
        <v>20</v>
      </c>
      <c r="G483" s="45">
        <v>1.37</v>
      </c>
      <c r="H483" s="45">
        <v>7.6</v>
      </c>
      <c r="I483" s="45">
        <v>4.5999999999999996</v>
      </c>
      <c r="J483" s="45">
        <v>81.25</v>
      </c>
    </row>
    <row r="484" spans="1:10" x14ac:dyDescent="0.25">
      <c r="A484" s="44"/>
      <c r="B484" s="44"/>
      <c r="C484" s="44"/>
      <c r="D484" s="44" t="s">
        <v>300</v>
      </c>
      <c r="E484" s="44">
        <v>36.700000000000003</v>
      </c>
      <c r="F484" s="44">
        <v>31.2</v>
      </c>
      <c r="G484" s="45"/>
      <c r="H484" s="45"/>
      <c r="I484" s="45"/>
      <c r="J484" s="45"/>
    </row>
    <row r="485" spans="1:10" x14ac:dyDescent="0.25">
      <c r="A485" s="44"/>
      <c r="B485" s="44"/>
      <c r="C485" s="44"/>
      <c r="D485" s="44" t="s">
        <v>264</v>
      </c>
      <c r="E485" s="44">
        <v>46</v>
      </c>
      <c r="F485" s="44">
        <v>43</v>
      </c>
      <c r="G485" s="45"/>
      <c r="H485" s="45"/>
      <c r="I485" s="45"/>
      <c r="J485" s="45"/>
    </row>
    <row r="486" spans="1:10" x14ac:dyDescent="0.25">
      <c r="A486" s="61"/>
      <c r="B486" s="61"/>
      <c r="C486" s="44"/>
      <c r="D486" s="44" t="s">
        <v>301</v>
      </c>
      <c r="E486" s="44">
        <v>29.7</v>
      </c>
      <c r="F486" s="44">
        <v>23.75</v>
      </c>
      <c r="G486" s="60"/>
      <c r="H486" s="60"/>
      <c r="I486" s="60"/>
      <c r="J486" s="60"/>
    </row>
    <row r="487" spans="1:10" x14ac:dyDescent="0.25">
      <c r="A487" s="61"/>
      <c r="B487" s="61"/>
      <c r="C487" s="44"/>
      <c r="D487" s="44" t="s">
        <v>156</v>
      </c>
      <c r="E487" s="44">
        <v>7.5</v>
      </c>
      <c r="F487" s="44">
        <v>7.5</v>
      </c>
      <c r="G487" s="60"/>
      <c r="H487" s="60"/>
      <c r="I487" s="60"/>
      <c r="J487" s="60"/>
    </row>
    <row r="488" spans="1:10" x14ac:dyDescent="0.25">
      <c r="A488" s="44">
        <v>142</v>
      </c>
      <c r="B488" s="44" t="s">
        <v>354</v>
      </c>
      <c r="C488" s="44">
        <v>250</v>
      </c>
      <c r="D488" s="44" t="s">
        <v>199</v>
      </c>
      <c r="E488" s="44">
        <v>62.5</v>
      </c>
      <c r="F488" s="44">
        <v>45</v>
      </c>
      <c r="G488" s="45">
        <v>1.75</v>
      </c>
      <c r="H488" s="45">
        <v>4.95</v>
      </c>
      <c r="I488" s="45">
        <v>8.52</v>
      </c>
      <c r="J488" s="45">
        <v>108.3</v>
      </c>
    </row>
    <row r="489" spans="1:10" x14ac:dyDescent="0.25">
      <c r="A489" s="44"/>
      <c r="B489" s="44" t="s">
        <v>355</v>
      </c>
      <c r="C489" s="44"/>
      <c r="D489" s="44" t="s">
        <v>153</v>
      </c>
      <c r="E489" s="44">
        <v>40</v>
      </c>
      <c r="F489" s="44">
        <v>30</v>
      </c>
      <c r="G489" s="60"/>
      <c r="H489" s="60"/>
      <c r="I489" s="60"/>
      <c r="J489" s="60"/>
    </row>
    <row r="490" spans="1:10" x14ac:dyDescent="0.25">
      <c r="A490" s="44"/>
      <c r="B490" s="44"/>
      <c r="C490" s="44"/>
      <c r="D490" s="44" t="s">
        <v>150</v>
      </c>
      <c r="E490" s="44">
        <v>15.5</v>
      </c>
      <c r="F490" s="44">
        <v>12.5</v>
      </c>
      <c r="G490" s="60"/>
      <c r="H490" s="60"/>
      <c r="I490" s="60"/>
      <c r="J490" s="60"/>
    </row>
    <row r="491" spans="1:10" x14ac:dyDescent="0.25">
      <c r="A491" s="44"/>
      <c r="B491" s="44"/>
      <c r="C491" s="44"/>
      <c r="D491" s="44" t="s">
        <v>155</v>
      </c>
      <c r="E491" s="44">
        <v>12</v>
      </c>
      <c r="F491" s="44">
        <v>10</v>
      </c>
      <c r="G491" s="60"/>
      <c r="H491" s="60"/>
      <c r="I491" s="60"/>
      <c r="J491" s="60"/>
    </row>
    <row r="492" spans="1:10" x14ac:dyDescent="0.25">
      <c r="A492" s="44"/>
      <c r="B492" s="44"/>
      <c r="C492" s="44"/>
      <c r="D492" s="44" t="s">
        <v>290</v>
      </c>
      <c r="E492" s="44">
        <v>2.5</v>
      </c>
      <c r="F492" s="44">
        <v>2.5</v>
      </c>
      <c r="G492" s="60"/>
      <c r="H492" s="60"/>
      <c r="I492" s="60"/>
      <c r="J492" s="60"/>
    </row>
    <row r="493" spans="1:10" x14ac:dyDescent="0.25">
      <c r="A493" s="44"/>
      <c r="B493" s="44"/>
      <c r="C493" s="44"/>
      <c r="D493" s="44" t="s">
        <v>156</v>
      </c>
      <c r="E493" s="44">
        <v>4</v>
      </c>
      <c r="F493" s="44">
        <v>4</v>
      </c>
      <c r="G493" s="60"/>
      <c r="H493" s="60"/>
      <c r="I493" s="60"/>
      <c r="J493" s="60"/>
    </row>
    <row r="494" spans="1:10" x14ac:dyDescent="0.25">
      <c r="A494" s="44"/>
      <c r="B494" s="44"/>
      <c r="C494" s="44"/>
      <c r="D494" s="44" t="s">
        <v>254</v>
      </c>
      <c r="E494" s="44">
        <v>200</v>
      </c>
      <c r="F494" s="44">
        <v>200</v>
      </c>
      <c r="G494" s="45"/>
      <c r="H494" s="45"/>
      <c r="I494" s="45"/>
      <c r="J494" s="45"/>
    </row>
    <row r="495" spans="1:10" x14ac:dyDescent="0.25">
      <c r="A495" s="48">
        <v>265</v>
      </c>
      <c r="B495" s="48" t="s">
        <v>228</v>
      </c>
      <c r="C495" s="48" t="s">
        <v>63</v>
      </c>
      <c r="D495" s="44" t="s">
        <v>219</v>
      </c>
      <c r="E495" s="76" t="s">
        <v>229</v>
      </c>
      <c r="F495" s="77" t="s">
        <v>221</v>
      </c>
      <c r="G495" s="45">
        <v>15.12</v>
      </c>
      <c r="H495" s="45">
        <v>14.88</v>
      </c>
      <c r="I495" s="45">
        <v>39.36</v>
      </c>
      <c r="J495" s="45">
        <v>352</v>
      </c>
    </row>
    <row r="496" spans="1:10" x14ac:dyDescent="0.25">
      <c r="A496" s="48"/>
      <c r="B496" s="48"/>
      <c r="C496" s="48"/>
      <c r="D496" s="44" t="s">
        <v>197</v>
      </c>
      <c r="E496" s="44">
        <v>51</v>
      </c>
      <c r="F496" s="44">
        <v>51</v>
      </c>
      <c r="G496" s="51"/>
      <c r="H496" s="51"/>
      <c r="I496" s="51"/>
      <c r="J496" s="51"/>
    </row>
    <row r="497" spans="1:10" x14ac:dyDescent="0.25">
      <c r="A497" s="48"/>
      <c r="B497" s="48"/>
      <c r="C497" s="48"/>
      <c r="D497" s="44" t="s">
        <v>150</v>
      </c>
      <c r="E497" s="44">
        <v>15</v>
      </c>
      <c r="F497" s="44">
        <v>12</v>
      </c>
      <c r="G497" s="51"/>
      <c r="H497" s="51"/>
      <c r="I497" s="51"/>
      <c r="J497" s="51"/>
    </row>
    <row r="498" spans="1:10" x14ac:dyDescent="0.25">
      <c r="A498" s="48"/>
      <c r="B498" s="48"/>
      <c r="C498" s="48"/>
      <c r="D498" s="44" t="s">
        <v>156</v>
      </c>
      <c r="E498" s="44">
        <v>7.5</v>
      </c>
      <c r="F498" s="44">
        <v>7.5</v>
      </c>
      <c r="G498" s="51"/>
      <c r="H498" s="51"/>
      <c r="I498" s="51"/>
      <c r="J498" s="51"/>
    </row>
    <row r="499" spans="1:10" x14ac:dyDescent="0.25">
      <c r="A499" s="48"/>
      <c r="B499" s="48"/>
      <c r="C499" s="48"/>
      <c r="D499" s="44" t="s">
        <v>149</v>
      </c>
      <c r="E499" s="44">
        <v>9</v>
      </c>
      <c r="F499" s="44">
        <v>7.5</v>
      </c>
      <c r="G499" s="51"/>
      <c r="H499" s="51"/>
      <c r="I499" s="51"/>
      <c r="J499" s="51"/>
    </row>
    <row r="500" spans="1:10" x14ac:dyDescent="0.25">
      <c r="A500" s="48"/>
      <c r="B500" s="48"/>
      <c r="C500" s="48"/>
      <c r="D500" s="44" t="s">
        <v>230</v>
      </c>
      <c r="E500" s="44">
        <v>12</v>
      </c>
      <c r="F500" s="44">
        <v>12</v>
      </c>
      <c r="G500" s="51"/>
      <c r="H500" s="51"/>
      <c r="I500" s="51"/>
      <c r="J500" s="51"/>
    </row>
    <row r="501" spans="1:10" x14ac:dyDescent="0.25">
      <c r="A501" s="44">
        <v>508</v>
      </c>
      <c r="B501" s="44" t="s">
        <v>272</v>
      </c>
      <c r="C501" s="44">
        <v>200</v>
      </c>
      <c r="D501" s="44" t="s">
        <v>271</v>
      </c>
      <c r="E501" s="44">
        <v>25</v>
      </c>
      <c r="F501" s="44">
        <v>30.5</v>
      </c>
      <c r="G501" s="45">
        <v>0.5</v>
      </c>
      <c r="H501" s="45">
        <v>0</v>
      </c>
      <c r="I501" s="45">
        <v>27</v>
      </c>
      <c r="J501" s="45">
        <v>110</v>
      </c>
    </row>
    <row r="502" spans="1:10" x14ac:dyDescent="0.25">
      <c r="A502" s="61"/>
      <c r="B502" s="44" t="s">
        <v>273</v>
      </c>
      <c r="C502" s="61"/>
      <c r="D502" s="44" t="s">
        <v>139</v>
      </c>
      <c r="E502" s="44">
        <v>15</v>
      </c>
      <c r="F502" s="44">
        <v>15</v>
      </c>
      <c r="G502" s="45"/>
      <c r="H502" s="45"/>
      <c r="I502" s="45"/>
      <c r="J502" s="45"/>
    </row>
    <row r="503" spans="1:10" x14ac:dyDescent="0.25">
      <c r="A503" s="61"/>
      <c r="B503" s="44"/>
      <c r="C503" s="61"/>
      <c r="D503" s="44" t="s">
        <v>138</v>
      </c>
      <c r="E503" s="44">
        <v>190</v>
      </c>
      <c r="F503" s="44">
        <v>190</v>
      </c>
      <c r="G503" s="45"/>
      <c r="H503" s="45"/>
      <c r="I503" s="45"/>
      <c r="J503" s="45"/>
    </row>
    <row r="504" spans="1:10" x14ac:dyDescent="0.25">
      <c r="A504" s="44">
        <v>108</v>
      </c>
      <c r="B504" s="44" t="s">
        <v>143</v>
      </c>
      <c r="C504" s="44">
        <v>50</v>
      </c>
      <c r="D504" s="44" t="s">
        <v>144</v>
      </c>
      <c r="E504" s="44">
        <v>50</v>
      </c>
      <c r="F504" s="44">
        <v>50</v>
      </c>
      <c r="G504" s="45">
        <v>3.8</v>
      </c>
      <c r="H504" s="45">
        <v>0.4</v>
      </c>
      <c r="I504" s="45">
        <v>24.6</v>
      </c>
      <c r="J504" s="45">
        <v>117.5</v>
      </c>
    </row>
    <row r="505" spans="1:10" ht="13.5" customHeight="1" x14ac:dyDescent="0.25">
      <c r="A505" s="44">
        <v>109</v>
      </c>
      <c r="B505" s="44" t="s">
        <v>172</v>
      </c>
      <c r="C505" s="44">
        <v>50</v>
      </c>
      <c r="D505" s="44" t="s">
        <v>173</v>
      </c>
      <c r="E505" s="44">
        <v>50</v>
      </c>
      <c r="F505" s="44">
        <v>50</v>
      </c>
      <c r="G505" s="45">
        <v>3.3</v>
      </c>
      <c r="H505" s="45">
        <v>0.6</v>
      </c>
      <c r="I505" s="45">
        <v>16.7</v>
      </c>
      <c r="J505" s="45">
        <v>87</v>
      </c>
    </row>
    <row r="506" spans="1:10" ht="15.75" customHeight="1" x14ac:dyDescent="0.3">
      <c r="A506" s="197" t="s">
        <v>174</v>
      </c>
      <c r="B506" s="198"/>
      <c r="C506" s="199"/>
      <c r="D506" s="187"/>
      <c r="E506" s="187"/>
      <c r="F506" s="187"/>
      <c r="G506" s="55">
        <f>SUM(G483:G505)</f>
        <v>25.84</v>
      </c>
      <c r="H506" s="55">
        <f>SUM(H483:H505)</f>
        <v>28.43</v>
      </c>
      <c r="I506" s="55">
        <f>SUM(I483:I505)</f>
        <v>120.77999999999999</v>
      </c>
      <c r="J506" s="55">
        <f>SUM(J483:J505)</f>
        <v>856.05</v>
      </c>
    </row>
    <row r="507" spans="1:10" ht="12.75" customHeight="1" x14ac:dyDescent="0.25">
      <c r="A507" s="187"/>
      <c r="B507" s="187" t="s">
        <v>175</v>
      </c>
      <c r="C507" s="187"/>
      <c r="D507" s="187"/>
      <c r="E507" s="187"/>
      <c r="F507" s="44"/>
      <c r="G507" s="45"/>
      <c r="H507" s="45"/>
      <c r="I507" s="45"/>
      <c r="J507" s="45"/>
    </row>
    <row r="508" spans="1:10" ht="12.75" customHeight="1" x14ac:dyDescent="0.25">
      <c r="A508" s="187"/>
      <c r="B508" s="44" t="s">
        <v>304</v>
      </c>
      <c r="C508" s="44">
        <v>50</v>
      </c>
      <c r="D508" s="44" t="s">
        <v>304</v>
      </c>
      <c r="E508" s="187"/>
      <c r="F508" s="44">
        <v>50</v>
      </c>
      <c r="G508" s="45">
        <v>5.0999999999999996</v>
      </c>
      <c r="H508" s="45">
        <v>9.3000000000000007</v>
      </c>
      <c r="I508" s="45">
        <v>21.2</v>
      </c>
      <c r="J508" s="45">
        <v>146</v>
      </c>
    </row>
    <row r="509" spans="1:10" ht="12.75" customHeight="1" x14ac:dyDescent="0.25">
      <c r="A509" s="187"/>
      <c r="B509" s="44" t="s">
        <v>71</v>
      </c>
      <c r="C509" s="44">
        <v>200</v>
      </c>
      <c r="D509" s="44" t="s">
        <v>71</v>
      </c>
      <c r="E509" s="187"/>
      <c r="F509" s="44">
        <v>200</v>
      </c>
      <c r="G509" s="45">
        <v>1</v>
      </c>
      <c r="H509" s="45">
        <v>0.2</v>
      </c>
      <c r="I509" s="45">
        <v>0.2</v>
      </c>
      <c r="J509" s="45">
        <v>92</v>
      </c>
    </row>
    <row r="510" spans="1:10" ht="12.75" customHeight="1" x14ac:dyDescent="0.3">
      <c r="A510" s="197" t="s">
        <v>276</v>
      </c>
      <c r="B510" s="198"/>
      <c r="C510" s="199"/>
      <c r="D510" s="184"/>
      <c r="E510" s="184"/>
      <c r="F510" s="184"/>
      <c r="G510" s="55">
        <f>SUM(G508:G509)</f>
        <v>6.1</v>
      </c>
      <c r="H510" s="55">
        <f>SUM(H508:H509)</f>
        <v>9.5</v>
      </c>
      <c r="I510" s="55">
        <f>SUM(I508:I509)</f>
        <v>21.4</v>
      </c>
      <c r="J510" s="55">
        <f>SUM(J508:J509)</f>
        <v>238</v>
      </c>
    </row>
    <row r="511" spans="1:10" ht="12.75" customHeight="1" x14ac:dyDescent="0.3">
      <c r="A511" s="197" t="s">
        <v>179</v>
      </c>
      <c r="B511" s="198"/>
      <c r="C511" s="199"/>
      <c r="D511" s="184"/>
      <c r="E511" s="184"/>
      <c r="F511" s="184"/>
      <c r="G511" s="55">
        <f>G506+G510+G481</f>
        <v>55.41</v>
      </c>
      <c r="H511" s="55">
        <f>H506+H510+H481</f>
        <v>68.829999999999984</v>
      </c>
      <c r="I511" s="55">
        <f>I506+I510+I481</f>
        <v>225.2</v>
      </c>
      <c r="J511" s="55">
        <f>J481+J506+J510</f>
        <v>1798.75</v>
      </c>
    </row>
    <row r="512" spans="1:10" ht="12.75" customHeight="1" x14ac:dyDescent="0.3">
      <c r="A512" s="200" t="s">
        <v>305</v>
      </c>
      <c r="B512" s="201"/>
      <c r="C512" s="202"/>
      <c r="D512" s="44"/>
      <c r="E512" s="71"/>
      <c r="F512" s="71"/>
      <c r="G512" s="111"/>
      <c r="H512" s="111"/>
      <c r="I512" s="111"/>
      <c r="J512" s="111"/>
    </row>
    <row r="513" spans="1:10" ht="12.75" customHeight="1" x14ac:dyDescent="0.25">
      <c r="A513" s="203" t="s">
        <v>181</v>
      </c>
      <c r="B513" s="203"/>
      <c r="C513" s="203"/>
      <c r="D513" s="44"/>
      <c r="E513" s="44"/>
      <c r="F513" s="44"/>
      <c r="G513" s="45"/>
      <c r="H513" s="45"/>
      <c r="I513" s="119"/>
      <c r="J513" s="45"/>
    </row>
    <row r="514" spans="1:10" ht="13.5" customHeight="1" x14ac:dyDescent="0.25">
      <c r="A514" s="65">
        <v>412</v>
      </c>
      <c r="B514" s="65" t="s">
        <v>258</v>
      </c>
      <c r="C514" s="65" t="s">
        <v>10</v>
      </c>
      <c r="D514" s="65" t="s">
        <v>259</v>
      </c>
      <c r="E514" s="65" t="s">
        <v>405</v>
      </c>
      <c r="F514" s="65" t="s">
        <v>404</v>
      </c>
      <c r="G514" s="66">
        <v>17.440000000000001</v>
      </c>
      <c r="H514" s="66">
        <v>13.9</v>
      </c>
      <c r="I514" s="66">
        <v>17.3</v>
      </c>
      <c r="J514" s="66">
        <v>254</v>
      </c>
    </row>
    <row r="515" spans="1:10" ht="13.5" customHeight="1" x14ac:dyDescent="0.25">
      <c r="A515" s="65"/>
      <c r="B515" s="65"/>
      <c r="C515" s="65"/>
      <c r="D515" s="65" t="s">
        <v>260</v>
      </c>
      <c r="E515" s="65">
        <v>19</v>
      </c>
      <c r="F515" s="65">
        <v>19</v>
      </c>
      <c r="G515" s="66"/>
      <c r="H515" s="66"/>
      <c r="I515" s="66"/>
      <c r="J515" s="66"/>
    </row>
    <row r="516" spans="1:10" ht="13.5" customHeight="1" x14ac:dyDescent="0.25">
      <c r="A516" s="65"/>
      <c r="B516" s="65"/>
      <c r="C516" s="65"/>
      <c r="D516" s="65" t="s">
        <v>261</v>
      </c>
      <c r="E516" s="65">
        <v>25</v>
      </c>
      <c r="F516" s="65">
        <v>25</v>
      </c>
      <c r="G516" s="66"/>
      <c r="H516" s="66"/>
      <c r="I516" s="66"/>
      <c r="J516" s="66"/>
    </row>
    <row r="517" spans="1:10" ht="13.5" customHeight="1" x14ac:dyDescent="0.25">
      <c r="A517" s="65"/>
      <c r="B517" s="65"/>
      <c r="C517" s="65"/>
      <c r="D517" s="65" t="s">
        <v>151</v>
      </c>
      <c r="E517" s="65">
        <v>6</v>
      </c>
      <c r="F517" s="65">
        <v>6</v>
      </c>
      <c r="G517" s="66"/>
      <c r="H517" s="66"/>
      <c r="I517" s="66"/>
      <c r="J517" s="66"/>
    </row>
    <row r="518" spans="1:10" ht="13.5" customHeight="1" x14ac:dyDescent="0.25">
      <c r="A518" s="65"/>
      <c r="B518" s="65"/>
      <c r="C518" s="65"/>
      <c r="D518" s="65" t="s">
        <v>210</v>
      </c>
      <c r="E518" s="65">
        <v>8</v>
      </c>
      <c r="F518" s="65">
        <v>8</v>
      </c>
      <c r="G518" s="66"/>
      <c r="H518" s="66"/>
      <c r="I518" s="66" t="s">
        <v>207</v>
      </c>
      <c r="J518" s="66"/>
    </row>
    <row r="519" spans="1:10" ht="13.5" customHeight="1" x14ac:dyDescent="0.25">
      <c r="A519" s="65"/>
      <c r="B519" s="65"/>
      <c r="C519" s="65"/>
      <c r="D519" s="65" t="s">
        <v>403</v>
      </c>
      <c r="E519" s="65"/>
      <c r="F519" s="65">
        <v>50</v>
      </c>
      <c r="G519" s="66"/>
      <c r="H519" s="66"/>
      <c r="I519" s="66"/>
      <c r="J519" s="66"/>
    </row>
    <row r="520" spans="1:10" ht="13.5" customHeight="1" x14ac:dyDescent="0.25">
      <c r="A520" s="65">
        <v>429</v>
      </c>
      <c r="B520" s="65" t="s">
        <v>190</v>
      </c>
      <c r="C520" s="65">
        <v>150</v>
      </c>
      <c r="D520" s="65" t="s">
        <v>191</v>
      </c>
      <c r="E520" s="65">
        <v>69.099999999999994</v>
      </c>
      <c r="F520" s="65">
        <v>69</v>
      </c>
      <c r="G520" s="66">
        <v>4.92</v>
      </c>
      <c r="H520" s="66">
        <v>6.8</v>
      </c>
      <c r="I520" s="66">
        <v>12.57</v>
      </c>
      <c r="J520" s="66">
        <v>161.9</v>
      </c>
    </row>
    <row r="521" spans="1:10" ht="13.5" customHeight="1" x14ac:dyDescent="0.25">
      <c r="A521" s="65"/>
      <c r="B521" s="65"/>
      <c r="C521" s="65"/>
      <c r="D521" s="65" t="s">
        <v>145</v>
      </c>
      <c r="E521" s="65">
        <v>5</v>
      </c>
      <c r="F521" s="65">
        <v>5</v>
      </c>
      <c r="G521" s="66"/>
      <c r="H521" s="66"/>
      <c r="I521" s="66"/>
      <c r="J521" s="66"/>
    </row>
    <row r="522" spans="1:10" x14ac:dyDescent="0.25">
      <c r="A522" s="44">
        <v>494</v>
      </c>
      <c r="B522" s="44" t="s">
        <v>4</v>
      </c>
      <c r="C522" s="44">
        <v>200</v>
      </c>
      <c r="D522" s="44" t="s">
        <v>192</v>
      </c>
      <c r="E522" s="44">
        <v>50</v>
      </c>
      <c r="F522" s="44">
        <v>50</v>
      </c>
      <c r="G522" s="45">
        <v>0</v>
      </c>
      <c r="H522" s="45">
        <v>0</v>
      </c>
      <c r="I522" s="45">
        <v>15.2</v>
      </c>
      <c r="J522" s="45">
        <v>60</v>
      </c>
    </row>
    <row r="523" spans="1:10" x14ac:dyDescent="0.25">
      <c r="A523" s="44"/>
      <c r="B523" s="44"/>
      <c r="C523" s="44"/>
      <c r="D523" s="44" t="s">
        <v>138</v>
      </c>
      <c r="E523" s="44">
        <v>150</v>
      </c>
      <c r="F523" s="44">
        <v>150</v>
      </c>
      <c r="G523" s="51"/>
      <c r="H523" s="51"/>
      <c r="I523" s="51"/>
      <c r="J523" s="51"/>
    </row>
    <row r="524" spans="1:10" x14ac:dyDescent="0.25">
      <c r="A524" s="44"/>
      <c r="B524" s="44"/>
      <c r="C524" s="44"/>
      <c r="D524" s="44" t="s">
        <v>193</v>
      </c>
      <c r="E524" s="44">
        <v>8</v>
      </c>
      <c r="F524" s="44">
        <v>7</v>
      </c>
      <c r="G524" s="51"/>
      <c r="H524" s="51"/>
      <c r="I524" s="51"/>
      <c r="J524" s="51"/>
    </row>
    <row r="525" spans="1:10" x14ac:dyDescent="0.25">
      <c r="A525" s="56"/>
      <c r="B525" s="56"/>
      <c r="C525" s="56"/>
      <c r="D525" s="44" t="s">
        <v>139</v>
      </c>
      <c r="E525" s="44">
        <v>15</v>
      </c>
      <c r="F525" s="44">
        <v>15</v>
      </c>
      <c r="G525" s="51"/>
      <c r="H525" s="51"/>
      <c r="I525" s="51"/>
      <c r="J525" s="51"/>
    </row>
    <row r="526" spans="1:10" x14ac:dyDescent="0.25">
      <c r="A526" s="44">
        <v>108</v>
      </c>
      <c r="B526" s="44" t="s">
        <v>143</v>
      </c>
      <c r="C526" s="44">
        <v>50</v>
      </c>
      <c r="D526" s="44" t="s">
        <v>144</v>
      </c>
      <c r="E526" s="44">
        <v>50</v>
      </c>
      <c r="F526" s="44">
        <v>50</v>
      </c>
      <c r="G526" s="45">
        <v>3.8</v>
      </c>
      <c r="H526" s="45">
        <v>0.4</v>
      </c>
      <c r="I526" s="45">
        <v>24.6</v>
      </c>
      <c r="J526" s="45">
        <v>117.5</v>
      </c>
    </row>
    <row r="527" spans="1:10" x14ac:dyDescent="0.25">
      <c r="A527" s="82">
        <v>100</v>
      </c>
      <c r="B527" s="83" t="s">
        <v>8</v>
      </c>
      <c r="C527" s="44">
        <v>15</v>
      </c>
      <c r="D527" s="83" t="s">
        <v>111</v>
      </c>
      <c r="E527" s="44">
        <v>15</v>
      </c>
      <c r="F527" s="44">
        <v>15</v>
      </c>
      <c r="G527" s="45">
        <v>7.0000000000000007E-2</v>
      </c>
      <c r="H527" s="45">
        <v>12.37</v>
      </c>
      <c r="I527" s="45">
        <v>0.12</v>
      </c>
      <c r="J527" s="45">
        <v>112.2</v>
      </c>
    </row>
    <row r="528" spans="1:10" ht="13.8" x14ac:dyDescent="0.3">
      <c r="A528" s="197" t="s">
        <v>147</v>
      </c>
      <c r="B528" s="198"/>
      <c r="C528" s="199"/>
      <c r="D528" s="84"/>
      <c r="E528" s="84"/>
      <c r="F528" s="84"/>
      <c r="G528" s="55">
        <f>SUM(G514:G527)</f>
        <v>26.23</v>
      </c>
      <c r="H528" s="55">
        <f>SUM(H514:H527)</f>
        <v>33.47</v>
      </c>
      <c r="I528" s="55">
        <f>SUM(I514:I527)</f>
        <v>69.790000000000006</v>
      </c>
      <c r="J528" s="55">
        <f>SUM(J514:J527)</f>
        <v>705.6</v>
      </c>
    </row>
    <row r="529" spans="1:10" x14ac:dyDescent="0.25">
      <c r="A529" s="203" t="s">
        <v>195</v>
      </c>
      <c r="B529" s="203"/>
      <c r="C529" s="203"/>
      <c r="D529" s="65"/>
      <c r="E529" s="65"/>
      <c r="F529" s="65"/>
      <c r="G529" s="64"/>
      <c r="H529" s="64"/>
      <c r="I529" s="120"/>
      <c r="J529" s="64"/>
    </row>
    <row r="530" spans="1:10" ht="26.4" x14ac:dyDescent="0.25">
      <c r="A530" s="46" t="s">
        <v>306</v>
      </c>
      <c r="B530" s="44" t="s">
        <v>307</v>
      </c>
      <c r="C530" s="44">
        <v>100</v>
      </c>
      <c r="D530" s="44" t="s">
        <v>308</v>
      </c>
      <c r="E530" s="44">
        <v>86</v>
      </c>
      <c r="F530" s="44">
        <v>65</v>
      </c>
      <c r="G530" s="45">
        <v>2.08</v>
      </c>
      <c r="H530" s="45">
        <v>2.48</v>
      </c>
      <c r="I530" s="45">
        <v>3.84</v>
      </c>
      <c r="J530" s="57">
        <v>50</v>
      </c>
    </row>
    <row r="531" spans="1:10" x14ac:dyDescent="0.25">
      <c r="A531" s="44"/>
      <c r="B531" s="44"/>
      <c r="C531" s="44"/>
      <c r="D531" s="44" t="s">
        <v>198</v>
      </c>
      <c r="E531" s="44">
        <v>11.8</v>
      </c>
      <c r="F531" s="44">
        <v>10</v>
      </c>
      <c r="G531" s="59"/>
      <c r="H531" s="59"/>
      <c r="I531" s="59"/>
      <c r="J531" s="59"/>
    </row>
    <row r="532" spans="1:10" x14ac:dyDescent="0.25">
      <c r="A532" s="44"/>
      <c r="B532" s="44"/>
      <c r="C532" s="44"/>
      <c r="D532" s="44" t="s">
        <v>150</v>
      </c>
      <c r="E532" s="44">
        <v>20</v>
      </c>
      <c r="F532" s="44">
        <v>16</v>
      </c>
      <c r="G532" s="59"/>
      <c r="H532" s="59"/>
      <c r="I532" s="59"/>
      <c r="J532" s="59"/>
    </row>
    <row r="533" spans="1:10" x14ac:dyDescent="0.25">
      <c r="A533" s="61"/>
      <c r="B533" s="61"/>
      <c r="C533" s="61"/>
      <c r="D533" s="44" t="s">
        <v>151</v>
      </c>
      <c r="E533" s="44">
        <v>10</v>
      </c>
      <c r="F533" s="44">
        <v>10</v>
      </c>
      <c r="G533" s="59"/>
      <c r="H533" s="59"/>
      <c r="I533" s="59"/>
      <c r="J533" s="59"/>
    </row>
    <row r="534" spans="1:10" x14ac:dyDescent="0.25">
      <c r="A534" s="44">
        <v>131</v>
      </c>
      <c r="B534" s="44" t="s">
        <v>9</v>
      </c>
      <c r="C534" s="44" t="s">
        <v>309</v>
      </c>
      <c r="D534" s="44" t="s">
        <v>153</v>
      </c>
      <c r="E534" s="44">
        <v>56</v>
      </c>
      <c r="F534" s="44">
        <v>43</v>
      </c>
      <c r="G534" s="45">
        <v>2.17</v>
      </c>
      <c r="H534" s="45">
        <v>4.45</v>
      </c>
      <c r="I534" s="45">
        <v>17.02</v>
      </c>
      <c r="J534" s="45">
        <v>132.19999999999999</v>
      </c>
    </row>
    <row r="535" spans="1:10" x14ac:dyDescent="0.25">
      <c r="A535" s="44"/>
      <c r="B535" s="44"/>
      <c r="C535" s="44"/>
      <c r="D535" s="44" t="s">
        <v>402</v>
      </c>
      <c r="E535" s="44">
        <v>80</v>
      </c>
      <c r="F535" s="44">
        <v>64</v>
      </c>
      <c r="G535" s="45"/>
      <c r="H535" s="45"/>
      <c r="I535" s="45"/>
      <c r="J535" s="45"/>
    </row>
    <row r="536" spans="1:10" x14ac:dyDescent="0.25">
      <c r="A536" s="44"/>
      <c r="B536" s="44"/>
      <c r="C536" s="44"/>
      <c r="D536" s="44" t="s">
        <v>150</v>
      </c>
      <c r="E536" s="44">
        <v>12.5</v>
      </c>
      <c r="F536" s="44">
        <v>10</v>
      </c>
      <c r="G536" s="60"/>
      <c r="H536" s="60"/>
      <c r="I536" s="60"/>
      <c r="J536" s="60"/>
    </row>
    <row r="537" spans="1:10" x14ac:dyDescent="0.25">
      <c r="A537" s="44"/>
      <c r="B537" s="44"/>
      <c r="C537" s="44"/>
      <c r="D537" s="44" t="s">
        <v>151</v>
      </c>
      <c r="E537" s="44">
        <v>5</v>
      </c>
      <c r="F537" s="44">
        <v>5</v>
      </c>
      <c r="G537" s="60"/>
      <c r="H537" s="60"/>
      <c r="I537" s="60"/>
      <c r="J537" s="60"/>
    </row>
    <row r="538" spans="1:10" x14ac:dyDescent="0.25">
      <c r="A538" s="44"/>
      <c r="B538" s="44"/>
      <c r="C538" s="44"/>
      <c r="D538" s="44" t="s">
        <v>139</v>
      </c>
      <c r="E538" s="44">
        <v>2.5</v>
      </c>
      <c r="F538" s="44">
        <v>2.5</v>
      </c>
      <c r="G538" s="60"/>
      <c r="H538" s="60"/>
      <c r="I538" s="60"/>
      <c r="J538" s="60"/>
    </row>
    <row r="539" spans="1:10" x14ac:dyDescent="0.25">
      <c r="A539" s="44"/>
      <c r="B539" s="44"/>
      <c r="C539" s="44"/>
      <c r="D539" s="44" t="s">
        <v>155</v>
      </c>
      <c r="E539" s="44">
        <v>13.5</v>
      </c>
      <c r="F539" s="44">
        <v>11</v>
      </c>
      <c r="G539" s="60"/>
      <c r="H539" s="60"/>
      <c r="I539" s="60"/>
      <c r="J539" s="60"/>
    </row>
    <row r="540" spans="1:10" x14ac:dyDescent="0.25">
      <c r="A540" s="44"/>
      <c r="B540" s="44"/>
      <c r="C540" s="44"/>
      <c r="D540" s="44" t="s">
        <v>290</v>
      </c>
      <c r="E540" s="44">
        <v>3</v>
      </c>
      <c r="F540" s="44">
        <v>3</v>
      </c>
      <c r="G540" s="60"/>
      <c r="H540" s="60"/>
      <c r="I540" s="60"/>
      <c r="J540" s="60"/>
    </row>
    <row r="541" spans="1:10" x14ac:dyDescent="0.25">
      <c r="A541" s="44"/>
      <c r="B541" s="44"/>
      <c r="C541" s="44"/>
      <c r="D541" s="44" t="s">
        <v>188</v>
      </c>
      <c r="E541" s="44">
        <v>5</v>
      </c>
      <c r="F541" s="44">
        <v>5</v>
      </c>
      <c r="G541" s="60"/>
      <c r="H541" s="60"/>
      <c r="I541" s="60"/>
      <c r="J541" s="60"/>
    </row>
    <row r="542" spans="1:10" ht="12.75" customHeight="1" x14ac:dyDescent="0.25">
      <c r="A542" s="44">
        <v>343</v>
      </c>
      <c r="B542" s="44" t="s">
        <v>251</v>
      </c>
      <c r="C542" s="44" t="s">
        <v>356</v>
      </c>
      <c r="D542" s="44" t="s">
        <v>252</v>
      </c>
      <c r="E542" s="44">
        <v>113</v>
      </c>
      <c r="F542" s="44">
        <v>87</v>
      </c>
      <c r="G542" s="45">
        <v>13.3</v>
      </c>
      <c r="H542" s="45">
        <v>7.2</v>
      </c>
      <c r="I542" s="45">
        <v>6.3</v>
      </c>
      <c r="J542" s="45">
        <v>143</v>
      </c>
    </row>
    <row r="543" spans="1:10" ht="12.75" customHeight="1" x14ac:dyDescent="0.25">
      <c r="A543" s="44"/>
      <c r="B543" s="44" t="s">
        <v>253</v>
      </c>
      <c r="C543" s="44"/>
      <c r="D543" s="44" t="s">
        <v>150</v>
      </c>
      <c r="E543" s="44">
        <v>32</v>
      </c>
      <c r="F543" s="44">
        <v>25</v>
      </c>
      <c r="G543" s="51"/>
      <c r="H543" s="51"/>
      <c r="I543" s="51"/>
      <c r="J543" s="51"/>
    </row>
    <row r="544" spans="1:10" ht="12.75" customHeight="1" x14ac:dyDescent="0.25">
      <c r="A544" s="44"/>
      <c r="B544" s="44"/>
      <c r="C544" s="44"/>
      <c r="D544" s="44" t="s">
        <v>254</v>
      </c>
      <c r="E544" s="44">
        <v>25</v>
      </c>
      <c r="F544" s="44">
        <v>25</v>
      </c>
      <c r="G544" s="51"/>
      <c r="H544" s="51"/>
      <c r="I544" s="51"/>
      <c r="J544" s="51"/>
    </row>
    <row r="545" spans="1:10" ht="12.75" customHeight="1" x14ac:dyDescent="0.25">
      <c r="A545" s="56"/>
      <c r="B545" s="56"/>
      <c r="C545" s="56"/>
      <c r="D545" s="44" t="s">
        <v>155</v>
      </c>
      <c r="E545" s="44">
        <v>22</v>
      </c>
      <c r="F545" s="44">
        <v>18</v>
      </c>
      <c r="G545" s="51"/>
      <c r="H545" s="51"/>
      <c r="I545" s="51"/>
      <c r="J545" s="51"/>
    </row>
    <row r="546" spans="1:10" ht="12.75" customHeight="1" x14ac:dyDescent="0.25">
      <c r="A546" s="56"/>
      <c r="B546" s="56"/>
      <c r="C546" s="56"/>
      <c r="D546" s="44" t="s">
        <v>255</v>
      </c>
      <c r="E546" s="44">
        <v>9</v>
      </c>
      <c r="F546" s="44">
        <v>9</v>
      </c>
      <c r="G546" s="51"/>
      <c r="H546" s="51"/>
      <c r="I546" s="51"/>
      <c r="J546" s="51"/>
    </row>
    <row r="547" spans="1:10" ht="12.75" customHeight="1" x14ac:dyDescent="0.25">
      <c r="A547" s="56"/>
      <c r="B547" s="56"/>
      <c r="C547" s="56"/>
      <c r="D547" s="44" t="s">
        <v>139</v>
      </c>
      <c r="E547" s="44">
        <v>2.5</v>
      </c>
      <c r="F547" s="44">
        <v>2.5</v>
      </c>
      <c r="G547" s="51"/>
      <c r="H547" s="51"/>
      <c r="I547" s="51"/>
      <c r="J547" s="51"/>
    </row>
    <row r="548" spans="1:10" ht="12.75" customHeight="1" x14ac:dyDescent="0.25">
      <c r="A548" s="56"/>
      <c r="B548" s="56"/>
      <c r="C548" s="56"/>
      <c r="D548" s="44" t="s">
        <v>156</v>
      </c>
      <c r="E548" s="44">
        <v>7.5</v>
      </c>
      <c r="F548" s="44">
        <v>7.5</v>
      </c>
      <c r="G548" s="51"/>
      <c r="H548" s="51"/>
      <c r="I548" s="51"/>
      <c r="J548" s="51"/>
    </row>
    <row r="549" spans="1:10" ht="12.75" customHeight="1" x14ac:dyDescent="0.25">
      <c r="A549" s="65">
        <v>429</v>
      </c>
      <c r="B549" s="62" t="s">
        <v>57</v>
      </c>
      <c r="C549" s="62">
        <v>180</v>
      </c>
      <c r="D549" s="62" t="s">
        <v>153</v>
      </c>
      <c r="E549" s="62">
        <v>244</v>
      </c>
      <c r="F549" s="62">
        <v>181.44</v>
      </c>
      <c r="G549" s="64">
        <v>4.53</v>
      </c>
      <c r="H549" s="64">
        <v>9.5</v>
      </c>
      <c r="I549" s="64">
        <v>23.5</v>
      </c>
      <c r="J549" s="64">
        <v>183</v>
      </c>
    </row>
    <row r="550" spans="1:10" ht="12.75" customHeight="1" x14ac:dyDescent="0.25">
      <c r="A550" s="65"/>
      <c r="B550" s="65"/>
      <c r="C550" s="65"/>
      <c r="D550" s="65" t="s">
        <v>145</v>
      </c>
      <c r="E550" s="65">
        <v>9.6</v>
      </c>
      <c r="F550" s="65">
        <v>9.6</v>
      </c>
      <c r="G550" s="104"/>
      <c r="H550" s="104"/>
      <c r="I550" s="104"/>
      <c r="J550" s="104"/>
    </row>
    <row r="551" spans="1:10" ht="12.75" customHeight="1" x14ac:dyDescent="0.25">
      <c r="A551" s="65"/>
      <c r="B551" s="65"/>
      <c r="C551" s="65"/>
      <c r="D551" s="65" t="s">
        <v>133</v>
      </c>
      <c r="E551" s="65">
        <v>34.799999999999997</v>
      </c>
      <c r="F551" s="65">
        <v>34</v>
      </c>
      <c r="G551" s="104"/>
      <c r="H551" s="104"/>
      <c r="I551" s="104"/>
      <c r="J551" s="104"/>
    </row>
    <row r="552" spans="1:10" ht="12.75" customHeight="1" x14ac:dyDescent="0.25">
      <c r="A552" s="65">
        <v>507</v>
      </c>
      <c r="B552" s="65" t="s">
        <v>169</v>
      </c>
      <c r="C552" s="65">
        <v>200</v>
      </c>
      <c r="D552" s="65" t="s">
        <v>170</v>
      </c>
      <c r="E552" s="65">
        <v>45.4</v>
      </c>
      <c r="F552" s="65">
        <v>40</v>
      </c>
      <c r="G552" s="64">
        <v>0.5</v>
      </c>
      <c r="H552" s="64">
        <v>0.2</v>
      </c>
      <c r="I552" s="64">
        <v>23.1</v>
      </c>
      <c r="J552" s="64">
        <v>96</v>
      </c>
    </row>
    <row r="553" spans="1:10" ht="12.75" customHeight="1" x14ac:dyDescent="0.25">
      <c r="A553" s="66"/>
      <c r="B553" s="65"/>
      <c r="C553" s="65"/>
      <c r="D553" s="65" t="s">
        <v>139</v>
      </c>
      <c r="E553" s="65">
        <v>15</v>
      </c>
      <c r="F553" s="65">
        <v>15</v>
      </c>
      <c r="G553" s="67"/>
      <c r="H553" s="67"/>
      <c r="I553" s="67"/>
      <c r="J553" s="67"/>
    </row>
    <row r="554" spans="1:10" ht="12.75" customHeight="1" x14ac:dyDescent="0.25">
      <c r="A554" s="66"/>
      <c r="B554" s="65"/>
      <c r="C554" s="65"/>
      <c r="D554" s="65" t="s">
        <v>138</v>
      </c>
      <c r="E554" s="65">
        <v>162</v>
      </c>
      <c r="F554" s="65">
        <v>162</v>
      </c>
      <c r="G554" s="67"/>
      <c r="H554" s="67"/>
      <c r="I554" s="67"/>
      <c r="J554" s="67"/>
    </row>
    <row r="555" spans="1:10" ht="12.75" customHeight="1" x14ac:dyDescent="0.25">
      <c r="A555" s="61"/>
      <c r="B555" s="44"/>
      <c r="C555" s="44"/>
      <c r="D555" s="44" t="s">
        <v>171</v>
      </c>
      <c r="E555" s="44">
        <v>42</v>
      </c>
      <c r="F555" s="44">
        <v>40</v>
      </c>
      <c r="G555" s="43"/>
      <c r="H555" s="43"/>
      <c r="I555" s="43"/>
      <c r="J555" s="60"/>
    </row>
    <row r="556" spans="1:10" x14ac:dyDescent="0.25">
      <c r="A556" s="44">
        <v>108</v>
      </c>
      <c r="B556" s="44" t="s">
        <v>143</v>
      </c>
      <c r="C556" s="44">
        <v>50</v>
      </c>
      <c r="D556" s="44" t="s">
        <v>144</v>
      </c>
      <c r="E556" s="44">
        <v>50</v>
      </c>
      <c r="F556" s="44">
        <v>50</v>
      </c>
      <c r="G556" s="45">
        <v>3.8</v>
      </c>
      <c r="H556" s="45">
        <v>0.4</v>
      </c>
      <c r="I556" s="45">
        <v>24.6</v>
      </c>
      <c r="J556" s="45">
        <v>117.5</v>
      </c>
    </row>
    <row r="557" spans="1:10" ht="13.5" customHeight="1" x14ac:dyDescent="0.25">
      <c r="A557" s="44">
        <v>109</v>
      </c>
      <c r="B557" s="44" t="s">
        <v>172</v>
      </c>
      <c r="C557" s="44">
        <v>50</v>
      </c>
      <c r="D557" s="44" t="s">
        <v>173</v>
      </c>
      <c r="E557" s="44">
        <v>50</v>
      </c>
      <c r="F557" s="44">
        <v>50</v>
      </c>
      <c r="G557" s="45">
        <v>3.3</v>
      </c>
      <c r="H557" s="45">
        <v>0.6</v>
      </c>
      <c r="I557" s="45">
        <v>16.7</v>
      </c>
      <c r="J557" s="45">
        <v>87</v>
      </c>
    </row>
    <row r="558" spans="1:10" ht="13.5" customHeight="1" x14ac:dyDescent="0.3">
      <c r="A558" s="197" t="s">
        <v>174</v>
      </c>
      <c r="B558" s="198"/>
      <c r="C558" s="199"/>
      <c r="D558" s="187"/>
      <c r="E558" s="187"/>
      <c r="F558" s="187"/>
      <c r="G558" s="55">
        <f>SUM(G529:G557)</f>
        <v>29.680000000000003</v>
      </c>
      <c r="H558" s="55">
        <f>SUM(H529:H557)</f>
        <v>24.83</v>
      </c>
      <c r="I558" s="55">
        <f>SUM(I529:I557)</f>
        <v>115.05999999999999</v>
      </c>
      <c r="J558" s="55">
        <f>SUM(J529:J557)</f>
        <v>808.7</v>
      </c>
    </row>
    <row r="559" spans="1:10" ht="13.5" customHeight="1" x14ac:dyDescent="0.25">
      <c r="A559" s="187"/>
      <c r="B559" s="187" t="s">
        <v>175</v>
      </c>
      <c r="C559" s="187"/>
      <c r="D559" s="187"/>
      <c r="E559" s="187"/>
      <c r="F559" s="44"/>
      <c r="G559" s="73"/>
      <c r="H559" s="73"/>
      <c r="I559" s="73"/>
      <c r="J559" s="73"/>
    </row>
    <row r="560" spans="1:10" ht="13.5" customHeight="1" x14ac:dyDescent="0.25">
      <c r="A560" s="187"/>
      <c r="B560" s="44" t="s">
        <v>69</v>
      </c>
      <c r="C560" s="44">
        <v>50</v>
      </c>
      <c r="D560" s="44" t="s">
        <v>69</v>
      </c>
      <c r="E560" s="187"/>
      <c r="F560" s="44">
        <v>50</v>
      </c>
      <c r="G560" s="73">
        <v>1.7</v>
      </c>
      <c r="H560" s="73">
        <v>2.9</v>
      </c>
      <c r="I560" s="73">
        <v>27.2</v>
      </c>
      <c r="J560" s="73">
        <v>138</v>
      </c>
    </row>
    <row r="561" spans="1:216" ht="13.5" customHeight="1" x14ac:dyDescent="0.25">
      <c r="A561" s="187"/>
      <c r="B561" s="44" t="s">
        <v>72</v>
      </c>
      <c r="C561" s="44">
        <v>200</v>
      </c>
      <c r="D561" s="44" t="s">
        <v>72</v>
      </c>
      <c r="E561" s="187"/>
      <c r="F561" s="44">
        <v>200</v>
      </c>
      <c r="G561" s="73">
        <v>3.8</v>
      </c>
      <c r="H561" s="73">
        <v>5</v>
      </c>
      <c r="I561" s="73">
        <v>8</v>
      </c>
      <c r="J561" s="73">
        <v>100</v>
      </c>
    </row>
    <row r="562" spans="1:216" ht="13.5" customHeight="1" x14ac:dyDescent="0.3">
      <c r="A562" s="187"/>
      <c r="B562" s="61" t="s">
        <v>401</v>
      </c>
      <c r="C562" s="44"/>
      <c r="D562" s="187"/>
      <c r="E562" s="187"/>
      <c r="F562" s="187"/>
      <c r="G562" s="55">
        <f>G561+G560</f>
        <v>5.5</v>
      </c>
      <c r="H562" s="55">
        <f>H561+H560</f>
        <v>7.9</v>
      </c>
      <c r="I562" s="55">
        <f>I561+I560</f>
        <v>35.200000000000003</v>
      </c>
      <c r="J562" s="55">
        <f>J561+J560</f>
        <v>238</v>
      </c>
    </row>
    <row r="563" spans="1:216" ht="13.5" customHeight="1" x14ac:dyDescent="0.3">
      <c r="A563" s="197" t="s">
        <v>179</v>
      </c>
      <c r="B563" s="198"/>
      <c r="C563" s="199"/>
      <c r="D563" s="184"/>
      <c r="E563" s="184"/>
      <c r="F563" s="184"/>
      <c r="G563" s="55">
        <f>G558+G562+G528</f>
        <v>61.410000000000011</v>
      </c>
      <c r="H563" s="55">
        <f>H558+H562+H528</f>
        <v>66.199999999999989</v>
      </c>
      <c r="I563" s="55">
        <f>I558+I562+I528</f>
        <v>220.05</v>
      </c>
      <c r="J563" s="55">
        <f>J558+J562+J528</f>
        <v>1752.3000000000002</v>
      </c>
    </row>
    <row r="564" spans="1:216" ht="13.5" customHeight="1" x14ac:dyDescent="0.3">
      <c r="A564" s="200" t="s">
        <v>311</v>
      </c>
      <c r="B564" s="201"/>
      <c r="C564" s="201"/>
      <c r="D564" s="202"/>
      <c r="E564" s="187"/>
      <c r="F564" s="187"/>
      <c r="G564" s="73"/>
      <c r="H564" s="73"/>
      <c r="I564" s="73"/>
      <c r="J564" s="73"/>
    </row>
    <row r="565" spans="1:216" ht="13.5" customHeight="1" x14ac:dyDescent="0.25">
      <c r="A565" s="197" t="s">
        <v>181</v>
      </c>
      <c r="B565" s="198"/>
      <c r="C565" s="199"/>
      <c r="D565" s="44"/>
      <c r="E565" s="44"/>
      <c r="F565" s="44"/>
      <c r="G565" s="45"/>
      <c r="H565" s="45"/>
      <c r="I565" s="45"/>
      <c r="J565" s="45"/>
    </row>
    <row r="566" spans="1:216" s="37" customFormat="1" ht="15" customHeight="1" x14ac:dyDescent="0.25">
      <c r="A566" s="44">
        <v>173</v>
      </c>
      <c r="B566" s="44" t="s">
        <v>132</v>
      </c>
      <c r="C566" s="44">
        <v>250</v>
      </c>
      <c r="D566" s="44" t="s">
        <v>133</v>
      </c>
      <c r="E566" s="44">
        <v>125</v>
      </c>
      <c r="F566" s="44">
        <v>125</v>
      </c>
      <c r="G566" s="45">
        <v>9.75</v>
      </c>
      <c r="H566" s="45">
        <v>11.82</v>
      </c>
      <c r="I566" s="45">
        <v>44.75</v>
      </c>
      <c r="J566" s="45">
        <v>353.7</v>
      </c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  <c r="ET566"/>
      <c r="EU566"/>
      <c r="EV566"/>
      <c r="EW566"/>
      <c r="EX566"/>
      <c r="EY566"/>
      <c r="EZ566"/>
      <c r="FA566"/>
      <c r="FB566"/>
      <c r="FC566"/>
      <c r="FD566"/>
      <c r="FE566"/>
      <c r="FF566"/>
      <c r="FG566"/>
      <c r="FH566"/>
      <c r="FI566"/>
      <c r="FJ566"/>
      <c r="FK566"/>
      <c r="FL566"/>
      <c r="FM566"/>
      <c r="FN566"/>
      <c r="FO566"/>
      <c r="FP566"/>
      <c r="FQ566"/>
      <c r="FR566"/>
      <c r="FS566"/>
      <c r="FT566"/>
      <c r="FU566"/>
      <c r="FV566"/>
      <c r="FW56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  <c r="GN566"/>
      <c r="GO566"/>
      <c r="GP566"/>
      <c r="GQ566"/>
      <c r="GR566"/>
      <c r="GS566"/>
      <c r="GT566"/>
      <c r="GU566"/>
      <c r="GV566"/>
      <c r="GW566"/>
      <c r="GX566"/>
      <c r="GY566"/>
      <c r="GZ566"/>
      <c r="HA566"/>
      <c r="HB566"/>
      <c r="HC566"/>
      <c r="HD566"/>
      <c r="HE566"/>
      <c r="HF566"/>
      <c r="HG566"/>
      <c r="HH566"/>
    </row>
    <row r="567" spans="1:216" s="37" customFormat="1" ht="24.75" customHeight="1" x14ac:dyDescent="0.25">
      <c r="A567" s="46" t="s">
        <v>134</v>
      </c>
      <c r="B567" s="44"/>
      <c r="C567" s="44"/>
      <c r="D567" s="46" t="s">
        <v>135</v>
      </c>
      <c r="E567" s="44" t="s">
        <v>136</v>
      </c>
      <c r="F567" s="44" t="s">
        <v>136</v>
      </c>
      <c r="G567" s="47"/>
      <c r="H567" s="47"/>
      <c r="I567" s="47"/>
      <c r="J567" s="47"/>
      <c r="EF567"/>
      <c r="EG567"/>
      <c r="EH567"/>
      <c r="EI567"/>
      <c r="EJ567"/>
      <c r="EK567"/>
      <c r="EL567"/>
      <c r="EM567"/>
      <c r="EN567"/>
      <c r="EO567"/>
      <c r="EP567"/>
      <c r="EQ567"/>
      <c r="ER567"/>
      <c r="ES567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  <c r="GN567"/>
      <c r="GO567"/>
      <c r="GP567"/>
      <c r="GQ567"/>
      <c r="GR567"/>
      <c r="GS567"/>
      <c r="GT567"/>
      <c r="GU567"/>
      <c r="GV567"/>
      <c r="GW567"/>
      <c r="GX567"/>
      <c r="GY567"/>
      <c r="GZ567"/>
      <c r="HA567"/>
      <c r="HB567"/>
      <c r="HC567"/>
      <c r="HD567"/>
      <c r="HE567"/>
      <c r="HF567"/>
      <c r="HG567"/>
      <c r="HH567"/>
    </row>
    <row r="568" spans="1:216" s="37" customFormat="1" ht="15" customHeight="1" x14ac:dyDescent="0.25">
      <c r="A568" s="44"/>
      <c r="B568" s="44"/>
      <c r="C568" s="44"/>
      <c r="D568" s="44" t="s">
        <v>137</v>
      </c>
      <c r="E568" s="44">
        <v>5</v>
      </c>
      <c r="F568" s="44">
        <v>5</v>
      </c>
      <c r="G568" s="47"/>
      <c r="H568" s="47"/>
      <c r="I568" s="47"/>
      <c r="J568" s="47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  <c r="GR568"/>
      <c r="GS568"/>
      <c r="GT568"/>
      <c r="GU568"/>
      <c r="GV568"/>
      <c r="GW568"/>
      <c r="GX568"/>
      <c r="GY568"/>
      <c r="GZ568"/>
      <c r="HA568"/>
      <c r="HB568"/>
      <c r="HC568"/>
      <c r="HD568"/>
      <c r="HE568"/>
      <c r="HF568"/>
      <c r="HG568"/>
      <c r="HH568"/>
    </row>
    <row r="569" spans="1:216" s="37" customFormat="1" ht="14.25" customHeight="1" x14ac:dyDescent="0.25">
      <c r="A569" s="44"/>
      <c r="B569" s="44"/>
      <c r="C569" s="44"/>
      <c r="D569" s="44" t="s">
        <v>138</v>
      </c>
      <c r="E569" s="44">
        <v>60</v>
      </c>
      <c r="F569" s="44">
        <v>60</v>
      </c>
      <c r="G569" s="47"/>
      <c r="H569" s="47"/>
      <c r="I569" s="47"/>
      <c r="J569" s="47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  <c r="GT569"/>
      <c r="GU569"/>
      <c r="GV569"/>
      <c r="GW569"/>
      <c r="GX569"/>
      <c r="GY569"/>
      <c r="GZ569"/>
      <c r="HA569"/>
      <c r="HB569"/>
      <c r="HC569"/>
      <c r="HD569"/>
      <c r="HE569"/>
      <c r="HF569"/>
      <c r="HG569"/>
      <c r="HH569"/>
    </row>
    <row r="570" spans="1:216" s="37" customFormat="1" ht="14.25" customHeight="1" x14ac:dyDescent="0.25">
      <c r="A570" s="44"/>
      <c r="B570" s="44"/>
      <c r="C570" s="44"/>
      <c r="D570" s="44" t="s">
        <v>139</v>
      </c>
      <c r="E570" s="44">
        <v>6</v>
      </c>
      <c r="F570" s="44">
        <v>6</v>
      </c>
      <c r="G570" s="47"/>
      <c r="H570" s="47"/>
      <c r="I570" s="47"/>
      <c r="J570" s="47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  <c r="HH570"/>
    </row>
    <row r="571" spans="1:216" ht="13.5" customHeight="1" x14ac:dyDescent="0.25">
      <c r="A571" s="62">
        <v>7</v>
      </c>
      <c r="B571" s="44" t="s">
        <v>61</v>
      </c>
      <c r="C571" s="44" t="s">
        <v>342</v>
      </c>
      <c r="D571" s="44" t="s">
        <v>7</v>
      </c>
      <c r="E571" s="44">
        <v>40</v>
      </c>
      <c r="F571" s="44">
        <v>40</v>
      </c>
      <c r="G571" s="45">
        <v>5.58</v>
      </c>
      <c r="H571" s="45">
        <v>8.32</v>
      </c>
      <c r="I571" s="45">
        <v>14.84</v>
      </c>
      <c r="J571" s="45">
        <v>157</v>
      </c>
    </row>
    <row r="572" spans="1:216" ht="13.5" customHeight="1" x14ac:dyDescent="0.25">
      <c r="A572" s="188"/>
      <c r="B572" s="44"/>
      <c r="C572" s="44"/>
      <c r="D572" s="44" t="s">
        <v>194</v>
      </c>
      <c r="E572" s="44">
        <v>21</v>
      </c>
      <c r="F572" s="44">
        <v>20</v>
      </c>
      <c r="G572" s="73"/>
      <c r="H572" s="73"/>
      <c r="I572" s="73"/>
      <c r="J572" s="73"/>
    </row>
    <row r="573" spans="1:216" ht="13.5" customHeight="1" x14ac:dyDescent="0.25">
      <c r="A573" s="188"/>
      <c r="B573" s="44"/>
      <c r="C573" s="44"/>
      <c r="D573" s="44" t="s">
        <v>111</v>
      </c>
      <c r="E573" s="44">
        <v>10</v>
      </c>
      <c r="F573" s="44">
        <v>10</v>
      </c>
      <c r="G573" s="73"/>
      <c r="H573" s="73"/>
      <c r="I573" s="73"/>
      <c r="J573" s="73"/>
    </row>
    <row r="574" spans="1:216" ht="13.5" customHeight="1" x14ac:dyDescent="0.25">
      <c r="A574" s="65">
        <v>496</v>
      </c>
      <c r="B574" s="65" t="s">
        <v>0</v>
      </c>
      <c r="C574" s="65">
        <v>200</v>
      </c>
      <c r="D574" s="65" t="s">
        <v>246</v>
      </c>
      <c r="E574" s="65">
        <v>2.5</v>
      </c>
      <c r="F574" s="65">
        <v>2.5</v>
      </c>
      <c r="G574" s="64">
        <v>3.6</v>
      </c>
      <c r="H574" s="64">
        <v>3.3</v>
      </c>
      <c r="I574" s="64">
        <v>25</v>
      </c>
      <c r="J574" s="64">
        <v>144</v>
      </c>
    </row>
    <row r="575" spans="1:216" ht="13.5" customHeight="1" x14ac:dyDescent="0.25">
      <c r="A575" s="65"/>
      <c r="B575" s="65"/>
      <c r="C575" s="65"/>
      <c r="D575" s="65" t="s">
        <v>133</v>
      </c>
      <c r="E575" s="65">
        <v>100</v>
      </c>
      <c r="F575" s="65">
        <v>100</v>
      </c>
      <c r="G575" s="64"/>
      <c r="H575" s="64"/>
      <c r="I575" s="64"/>
      <c r="J575" s="64"/>
    </row>
    <row r="576" spans="1:216" ht="13.5" customHeight="1" x14ac:dyDescent="0.25">
      <c r="A576" s="65"/>
      <c r="B576" s="65"/>
      <c r="C576" s="65"/>
      <c r="D576" s="65" t="s">
        <v>139</v>
      </c>
      <c r="E576" s="65">
        <v>20</v>
      </c>
      <c r="F576" s="65">
        <v>20</v>
      </c>
      <c r="G576" s="64"/>
      <c r="H576" s="64"/>
      <c r="I576" s="64"/>
      <c r="J576" s="64"/>
    </row>
    <row r="577" spans="1:10" ht="13.5" customHeight="1" x14ac:dyDescent="0.25">
      <c r="A577" s="53">
        <v>482</v>
      </c>
      <c r="B577" s="44" t="s">
        <v>12</v>
      </c>
      <c r="C577" s="44">
        <v>100</v>
      </c>
      <c r="D577" s="44" t="s">
        <v>146</v>
      </c>
      <c r="E577" s="44">
        <v>104</v>
      </c>
      <c r="F577" s="54">
        <v>92</v>
      </c>
      <c r="G577" s="45">
        <v>0.3</v>
      </c>
      <c r="H577" s="45">
        <v>0.3</v>
      </c>
      <c r="I577" s="45">
        <v>14.8</v>
      </c>
      <c r="J577" s="45">
        <v>63</v>
      </c>
    </row>
    <row r="578" spans="1:10" ht="13.5" customHeight="1" x14ac:dyDescent="0.25">
      <c r="A578" s="53"/>
      <c r="B578" s="44"/>
      <c r="C578" s="44"/>
      <c r="D578" s="44" t="s">
        <v>139</v>
      </c>
      <c r="E578" s="44">
        <v>10</v>
      </c>
      <c r="F578" s="54">
        <v>10</v>
      </c>
      <c r="G578" s="45"/>
      <c r="H578" s="45"/>
      <c r="I578" s="45"/>
      <c r="J578" s="45"/>
    </row>
    <row r="579" spans="1:10" ht="13.5" customHeight="1" x14ac:dyDescent="0.3">
      <c r="A579" s="197" t="s">
        <v>147</v>
      </c>
      <c r="B579" s="198"/>
      <c r="C579" s="199"/>
      <c r="D579" s="44"/>
      <c r="E579" s="44"/>
      <c r="F579" s="54"/>
      <c r="G579" s="55">
        <f>SUM(G566:G578)</f>
        <v>19.23</v>
      </c>
      <c r="H579" s="55">
        <f>SUM(H566:H578)</f>
        <v>23.740000000000002</v>
      </c>
      <c r="I579" s="55">
        <f>SUM(I566:I578)</f>
        <v>99.39</v>
      </c>
      <c r="J579" s="55">
        <f>SUM(J566:J578)</f>
        <v>717.7</v>
      </c>
    </row>
    <row r="580" spans="1:10" ht="13.5" customHeight="1" x14ac:dyDescent="0.25">
      <c r="A580" s="197" t="s">
        <v>195</v>
      </c>
      <c r="B580" s="198"/>
      <c r="C580" s="199"/>
      <c r="D580" s="44"/>
      <c r="E580" s="44"/>
      <c r="F580" s="44"/>
      <c r="G580" s="45"/>
      <c r="H580" s="45"/>
      <c r="I580" s="45"/>
      <c r="J580" s="45"/>
    </row>
    <row r="581" spans="1:10" ht="13.5" customHeight="1" x14ac:dyDescent="0.25">
      <c r="A581" s="44">
        <v>17</v>
      </c>
      <c r="B581" s="108" t="s">
        <v>263</v>
      </c>
      <c r="C581" s="44">
        <v>100</v>
      </c>
      <c r="D581" s="44" t="s">
        <v>264</v>
      </c>
      <c r="E581" s="44">
        <v>114</v>
      </c>
      <c r="F581" s="44">
        <v>91</v>
      </c>
      <c r="G581" s="45">
        <v>0.7</v>
      </c>
      <c r="H581" s="45">
        <v>10.1</v>
      </c>
      <c r="I581" s="45">
        <v>2</v>
      </c>
      <c r="J581" s="45">
        <v>102</v>
      </c>
    </row>
    <row r="582" spans="1:10" ht="13.5" customHeight="1" x14ac:dyDescent="0.25">
      <c r="A582" s="44"/>
      <c r="B582" s="44"/>
      <c r="C582" s="44"/>
      <c r="D582" s="44" t="s">
        <v>151</v>
      </c>
      <c r="E582" s="44">
        <v>10</v>
      </c>
      <c r="F582" s="44">
        <v>10</v>
      </c>
      <c r="G582" s="45"/>
      <c r="H582" s="45"/>
      <c r="I582" s="45"/>
      <c r="J582" s="45"/>
    </row>
    <row r="583" spans="1:10" x14ac:dyDescent="0.25">
      <c r="A583" s="44">
        <v>99</v>
      </c>
      <c r="B583" s="83" t="s">
        <v>84</v>
      </c>
      <c r="C583" s="44">
        <v>250</v>
      </c>
      <c r="D583" s="131" t="s">
        <v>317</v>
      </c>
      <c r="E583" s="46">
        <v>25</v>
      </c>
      <c r="F583" s="46">
        <v>20</v>
      </c>
      <c r="G583" s="133">
        <v>1.58</v>
      </c>
      <c r="H583" s="45">
        <v>4.9800000000000004</v>
      </c>
      <c r="I583" s="45">
        <v>9.14</v>
      </c>
      <c r="J583" s="45">
        <v>95.25</v>
      </c>
    </row>
    <row r="584" spans="1:10" x14ac:dyDescent="0.25">
      <c r="A584" s="83"/>
      <c r="B584" s="83"/>
      <c r="C584" s="44"/>
      <c r="D584" s="131" t="s">
        <v>319</v>
      </c>
      <c r="E584" s="132">
        <v>67</v>
      </c>
      <c r="F584" s="132">
        <v>50</v>
      </c>
      <c r="G584" s="125"/>
      <c r="H584" s="41"/>
      <c r="I584" s="41"/>
      <c r="J584" s="82"/>
    </row>
    <row r="585" spans="1:10" x14ac:dyDescent="0.25">
      <c r="A585" s="83"/>
      <c r="B585" s="83"/>
      <c r="C585" s="44"/>
      <c r="D585" s="131" t="s">
        <v>267</v>
      </c>
      <c r="E585" s="132">
        <v>13</v>
      </c>
      <c r="F585" s="132">
        <v>10</v>
      </c>
      <c r="G585" s="125"/>
      <c r="H585" s="41"/>
      <c r="I585" s="41"/>
      <c r="J585" s="82"/>
    </row>
    <row r="586" spans="1:10" x14ac:dyDescent="0.25">
      <c r="A586" s="83"/>
      <c r="B586" s="83"/>
      <c r="C586" s="44"/>
      <c r="D586" s="131" t="s">
        <v>237</v>
      </c>
      <c r="E586" s="46">
        <v>12</v>
      </c>
      <c r="F586" s="46">
        <v>10</v>
      </c>
      <c r="G586" s="125"/>
      <c r="H586" s="41"/>
      <c r="I586" s="41"/>
      <c r="J586" s="82"/>
    </row>
    <row r="587" spans="1:10" ht="15" customHeight="1" x14ac:dyDescent="0.25">
      <c r="A587" s="83"/>
      <c r="B587" s="83"/>
      <c r="C587" s="44"/>
      <c r="D587" s="131" t="s">
        <v>320</v>
      </c>
      <c r="E587" s="46">
        <v>12</v>
      </c>
      <c r="F587" s="46">
        <v>8</v>
      </c>
      <c r="G587" s="125"/>
      <c r="H587" s="41"/>
      <c r="I587" s="41"/>
      <c r="J587" s="82"/>
    </row>
    <row r="588" spans="1:10" x14ac:dyDescent="0.25">
      <c r="A588" s="83"/>
      <c r="B588" s="83"/>
      <c r="C588" s="44"/>
      <c r="D588" s="131" t="s">
        <v>245</v>
      </c>
      <c r="E588" s="46">
        <v>5</v>
      </c>
      <c r="F588" s="46">
        <v>5</v>
      </c>
      <c r="G588" s="125"/>
      <c r="H588" s="41"/>
      <c r="I588" s="41"/>
      <c r="J588" s="82"/>
    </row>
    <row r="589" spans="1:10" x14ac:dyDescent="0.25">
      <c r="A589" s="83"/>
      <c r="B589" s="83"/>
      <c r="C589" s="44"/>
      <c r="D589" s="131" t="s">
        <v>321</v>
      </c>
      <c r="E589" s="46">
        <v>190</v>
      </c>
      <c r="F589" s="46">
        <v>190</v>
      </c>
      <c r="G589" s="125"/>
      <c r="H589" s="41"/>
      <c r="I589" s="41"/>
      <c r="J589" s="82"/>
    </row>
    <row r="590" spans="1:10" ht="13.5" customHeight="1" x14ac:dyDescent="0.25">
      <c r="A590" s="44">
        <v>367</v>
      </c>
      <c r="B590" s="44" t="s">
        <v>312</v>
      </c>
      <c r="C590" s="44" t="s">
        <v>185</v>
      </c>
      <c r="D590" s="44" t="s">
        <v>219</v>
      </c>
      <c r="E590" s="44">
        <v>107.8</v>
      </c>
      <c r="F590" s="44">
        <v>79</v>
      </c>
      <c r="G590" s="45">
        <v>20.6</v>
      </c>
      <c r="H590" s="45">
        <v>19.600000000000001</v>
      </c>
      <c r="I590" s="45">
        <v>4.2</v>
      </c>
      <c r="J590" s="45">
        <v>297</v>
      </c>
    </row>
    <row r="591" spans="1:10" ht="13.5" customHeight="1" x14ac:dyDescent="0.25">
      <c r="A591" s="44"/>
      <c r="B591" s="44"/>
      <c r="C591" s="44"/>
      <c r="D591" s="44" t="s">
        <v>151</v>
      </c>
      <c r="E591" s="44">
        <v>6.5</v>
      </c>
      <c r="F591" s="44">
        <v>6.5</v>
      </c>
      <c r="G591" s="73"/>
      <c r="H591" s="73"/>
      <c r="I591" s="73"/>
      <c r="J591" s="73"/>
    </row>
    <row r="592" spans="1:10" ht="13.5" customHeight="1" x14ac:dyDescent="0.25">
      <c r="A592" s="44"/>
      <c r="B592" s="44"/>
      <c r="C592" s="44"/>
      <c r="D592" s="44" t="s">
        <v>187</v>
      </c>
      <c r="E592" s="44">
        <v>3.7</v>
      </c>
      <c r="F592" s="44">
        <v>3.7</v>
      </c>
      <c r="G592" s="73"/>
      <c r="H592" s="73"/>
      <c r="I592" s="73"/>
      <c r="J592" s="73"/>
    </row>
    <row r="593" spans="1:216" ht="13.5" customHeight="1" x14ac:dyDescent="0.25">
      <c r="A593" s="44"/>
      <c r="B593" s="44"/>
      <c r="C593" s="44"/>
      <c r="D593" s="44" t="s">
        <v>155</v>
      </c>
      <c r="E593" s="44">
        <v>17</v>
      </c>
      <c r="F593" s="44">
        <v>14</v>
      </c>
      <c r="G593" s="73"/>
      <c r="H593" s="73"/>
      <c r="I593" s="73"/>
      <c r="J593" s="73"/>
    </row>
    <row r="594" spans="1:216" ht="13.5" customHeight="1" x14ac:dyDescent="0.25">
      <c r="A594" s="44"/>
      <c r="B594" s="44"/>
      <c r="C594" s="44"/>
      <c r="D594" s="44" t="s">
        <v>290</v>
      </c>
      <c r="E594" s="44">
        <v>11</v>
      </c>
      <c r="F594" s="44">
        <v>11</v>
      </c>
      <c r="G594" s="73"/>
      <c r="H594" s="73"/>
      <c r="I594" s="73"/>
      <c r="J594" s="73"/>
    </row>
    <row r="595" spans="1:216" s="37" customFormat="1" x14ac:dyDescent="0.25">
      <c r="A595" s="44">
        <v>291</v>
      </c>
      <c r="B595" s="44" t="s">
        <v>167</v>
      </c>
      <c r="C595" s="44">
        <v>180</v>
      </c>
      <c r="D595" s="44" t="s">
        <v>168</v>
      </c>
      <c r="E595" s="44">
        <v>61</v>
      </c>
      <c r="F595" s="44">
        <v>61</v>
      </c>
      <c r="G595" s="64">
        <v>0.6</v>
      </c>
      <c r="H595" s="64">
        <v>0.24</v>
      </c>
      <c r="I595" s="64">
        <v>27.7</v>
      </c>
      <c r="J595" s="64">
        <v>115.2</v>
      </c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  <c r="GN595"/>
      <c r="GO595"/>
      <c r="GP595"/>
      <c r="GQ595"/>
      <c r="GR595"/>
      <c r="GS595"/>
      <c r="GT595"/>
      <c r="GU595"/>
      <c r="GV595"/>
      <c r="GW595"/>
      <c r="GX595"/>
      <c r="GY595"/>
      <c r="GZ595"/>
      <c r="HA595"/>
      <c r="HB595"/>
      <c r="HC595"/>
      <c r="HD595"/>
      <c r="HE595"/>
      <c r="HF595"/>
      <c r="HG595"/>
      <c r="HH595"/>
    </row>
    <row r="596" spans="1:216" s="37" customFormat="1" x14ac:dyDescent="0.25">
      <c r="A596" s="44"/>
      <c r="B596" s="44"/>
      <c r="C596" s="44"/>
      <c r="D596" s="44" t="s">
        <v>8</v>
      </c>
      <c r="E596" s="44">
        <v>7</v>
      </c>
      <c r="F596" s="44">
        <v>7</v>
      </c>
      <c r="G596" s="45"/>
      <c r="H596" s="45"/>
      <c r="I596" s="45"/>
      <c r="J596" s="45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  <c r="GN596"/>
      <c r="GO596"/>
      <c r="GP596"/>
      <c r="GQ596"/>
      <c r="GR596"/>
      <c r="GS596"/>
      <c r="GT596"/>
      <c r="GU596"/>
      <c r="GV596"/>
      <c r="GW596"/>
      <c r="GX596"/>
      <c r="GY596"/>
      <c r="GZ596"/>
      <c r="HA596"/>
      <c r="HB596"/>
      <c r="HC596"/>
      <c r="HD596"/>
      <c r="HE596"/>
      <c r="HF596"/>
      <c r="HG596"/>
      <c r="HH596"/>
    </row>
    <row r="597" spans="1:216" ht="13.5" customHeight="1" x14ac:dyDescent="0.25">
      <c r="A597" s="65">
        <v>505</v>
      </c>
      <c r="B597" s="65" t="s">
        <v>2</v>
      </c>
      <c r="C597" s="65">
        <v>200</v>
      </c>
      <c r="D597" s="65" t="s">
        <v>238</v>
      </c>
      <c r="E597" s="65">
        <v>25</v>
      </c>
      <c r="F597" s="65">
        <v>24</v>
      </c>
      <c r="G597" s="64">
        <v>0.2</v>
      </c>
      <c r="H597" s="64">
        <v>0.1</v>
      </c>
      <c r="I597" s="64">
        <v>21.5</v>
      </c>
      <c r="J597" s="64">
        <v>87</v>
      </c>
    </row>
    <row r="598" spans="1:216" ht="13.5" customHeight="1" x14ac:dyDescent="0.25">
      <c r="A598" s="65"/>
      <c r="B598" s="65"/>
      <c r="C598" s="65"/>
      <c r="D598" s="65" t="s">
        <v>138</v>
      </c>
      <c r="E598" s="65">
        <v>180</v>
      </c>
      <c r="F598" s="65">
        <v>180</v>
      </c>
      <c r="G598" s="64"/>
      <c r="H598" s="64"/>
      <c r="I598" s="64"/>
      <c r="J598" s="64"/>
    </row>
    <row r="599" spans="1:216" ht="13.5" customHeight="1" x14ac:dyDescent="0.25">
      <c r="A599" s="65"/>
      <c r="B599" s="66"/>
      <c r="C599" s="65"/>
      <c r="D599" s="65" t="s">
        <v>139</v>
      </c>
      <c r="E599" s="65">
        <v>15</v>
      </c>
      <c r="F599" s="65">
        <v>15</v>
      </c>
      <c r="G599" s="51"/>
      <c r="H599" s="51"/>
      <c r="I599" s="51"/>
      <c r="J599" s="51"/>
    </row>
    <row r="600" spans="1:216" ht="13.5" customHeight="1" x14ac:dyDescent="0.25">
      <c r="A600" s="65"/>
      <c r="B600" s="66"/>
      <c r="C600" s="65"/>
      <c r="D600" s="65" t="s">
        <v>239</v>
      </c>
      <c r="E600" s="65">
        <v>6</v>
      </c>
      <c r="F600" s="65">
        <v>6</v>
      </c>
      <c r="G600" s="51"/>
      <c r="H600" s="51"/>
      <c r="I600" s="51"/>
      <c r="J600" s="51"/>
    </row>
    <row r="601" spans="1:216" x14ac:dyDescent="0.25">
      <c r="A601" s="44">
        <v>108</v>
      </c>
      <c r="B601" s="44" t="s">
        <v>143</v>
      </c>
      <c r="C601" s="44">
        <v>50</v>
      </c>
      <c r="D601" s="44" t="s">
        <v>144</v>
      </c>
      <c r="E601" s="44">
        <v>50</v>
      </c>
      <c r="F601" s="44">
        <v>50</v>
      </c>
      <c r="G601" s="45">
        <v>3.8</v>
      </c>
      <c r="H601" s="45">
        <v>0.4</v>
      </c>
      <c r="I601" s="45">
        <v>24.6</v>
      </c>
      <c r="J601" s="45">
        <v>117.5</v>
      </c>
    </row>
    <row r="602" spans="1:216" x14ac:dyDescent="0.25">
      <c r="A602" s="44">
        <v>109</v>
      </c>
      <c r="B602" s="44" t="s">
        <v>172</v>
      </c>
      <c r="C602" s="44">
        <v>50</v>
      </c>
      <c r="D602" s="44" t="s">
        <v>173</v>
      </c>
      <c r="E602" s="44">
        <v>50</v>
      </c>
      <c r="F602" s="44">
        <v>50</v>
      </c>
      <c r="G602" s="45">
        <v>3.3</v>
      </c>
      <c r="H602" s="45">
        <v>0.6</v>
      </c>
      <c r="I602" s="45">
        <v>16.7</v>
      </c>
      <c r="J602" s="45">
        <v>87</v>
      </c>
    </row>
    <row r="603" spans="1:216" ht="13.8" x14ac:dyDescent="0.3">
      <c r="A603" s="197" t="s">
        <v>174</v>
      </c>
      <c r="B603" s="198"/>
      <c r="C603" s="199"/>
      <c r="D603" s="185"/>
      <c r="E603" s="185"/>
      <c r="F603" s="186"/>
      <c r="G603" s="55">
        <f>SUM(G581:G602)</f>
        <v>30.780000000000005</v>
      </c>
      <c r="H603" s="55">
        <v>36.83</v>
      </c>
      <c r="I603" s="55">
        <v>113.22</v>
      </c>
      <c r="J603" s="55">
        <f>SUM(J580:J602)</f>
        <v>900.95</v>
      </c>
    </row>
    <row r="604" spans="1:216" x14ac:dyDescent="0.25">
      <c r="A604" s="197" t="s">
        <v>175</v>
      </c>
      <c r="B604" s="198"/>
      <c r="C604" s="199"/>
      <c r="D604" s="44"/>
      <c r="E604" s="44"/>
      <c r="F604" s="44"/>
      <c r="G604" s="73"/>
      <c r="H604" s="73"/>
      <c r="I604" s="73"/>
      <c r="J604" s="73"/>
    </row>
    <row r="605" spans="1:216" x14ac:dyDescent="0.25">
      <c r="A605" s="187"/>
      <c r="B605" s="44" t="s">
        <v>70</v>
      </c>
      <c r="C605" s="44">
        <v>50</v>
      </c>
      <c r="D605" s="44" t="s">
        <v>70</v>
      </c>
      <c r="E605" s="54">
        <v>50</v>
      </c>
      <c r="F605" s="54">
        <v>50</v>
      </c>
      <c r="G605" s="73">
        <v>1.7</v>
      </c>
      <c r="H605" s="73">
        <v>2.9</v>
      </c>
      <c r="I605" s="73">
        <v>27.2</v>
      </c>
      <c r="J605" s="73">
        <v>138</v>
      </c>
    </row>
    <row r="606" spans="1:216" x14ac:dyDescent="0.25">
      <c r="A606" s="187"/>
      <c r="B606" s="44" t="s">
        <v>73</v>
      </c>
      <c r="C606" s="44">
        <v>200</v>
      </c>
      <c r="D606" s="44" t="s">
        <v>73</v>
      </c>
      <c r="E606" s="44">
        <v>200</v>
      </c>
      <c r="F606" s="44">
        <v>200</v>
      </c>
      <c r="G606" s="73">
        <v>5.8</v>
      </c>
      <c r="H606" s="73">
        <v>5</v>
      </c>
      <c r="I606" s="73">
        <v>9.6</v>
      </c>
      <c r="J606" s="73">
        <v>106</v>
      </c>
    </row>
    <row r="607" spans="1:216" ht="13.8" x14ac:dyDescent="0.3">
      <c r="A607" s="197" t="s">
        <v>313</v>
      </c>
      <c r="B607" s="198"/>
      <c r="C607" s="199"/>
      <c r="D607" s="187"/>
      <c r="E607" s="187"/>
      <c r="F607" s="187"/>
      <c r="G607" s="55">
        <f>SUM(G605:G606)</f>
        <v>7.5</v>
      </c>
      <c r="H607" s="55">
        <f>SUM(H605:H606)</f>
        <v>7.9</v>
      </c>
      <c r="I607" s="55">
        <f>SUM(I605:I606)</f>
        <v>36.799999999999997</v>
      </c>
      <c r="J607" s="55">
        <f>SUM(J605:J606)</f>
        <v>244</v>
      </c>
    </row>
    <row r="608" spans="1:216" ht="13.8" x14ac:dyDescent="0.3">
      <c r="A608" s="197" t="s">
        <v>179</v>
      </c>
      <c r="B608" s="198"/>
      <c r="C608" s="199"/>
      <c r="D608" s="185"/>
      <c r="E608" s="185"/>
      <c r="F608" s="186"/>
      <c r="G608" s="55">
        <f>G579+G603+G607</f>
        <v>57.510000000000005</v>
      </c>
      <c r="H608" s="55">
        <f>H579+H603+H607</f>
        <v>68.47</v>
      </c>
      <c r="I608" s="55">
        <f>I579+I603+I607</f>
        <v>249.41000000000003</v>
      </c>
      <c r="J608" s="55">
        <f>J579+J603+J607</f>
        <v>1862.65</v>
      </c>
    </row>
    <row r="609" spans="1:10" x14ac:dyDescent="0.25">
      <c r="A609" s="121"/>
      <c r="B609" s="121"/>
      <c r="C609" s="121"/>
      <c r="D609" s="121"/>
      <c r="E609" s="121"/>
      <c r="F609" s="121"/>
      <c r="G609" s="122"/>
      <c r="H609" s="122"/>
      <c r="I609" s="122"/>
      <c r="J609" s="122"/>
    </row>
  </sheetData>
  <mergeCells count="93">
    <mergeCell ref="A580:C580"/>
    <mergeCell ref="A603:C603"/>
    <mergeCell ref="A604:C604"/>
    <mergeCell ref="A607:C607"/>
    <mergeCell ref="A608:C608"/>
    <mergeCell ref="A528:C528"/>
    <mergeCell ref="A529:C529"/>
    <mergeCell ref="A558:C558"/>
    <mergeCell ref="A563:C563"/>
    <mergeCell ref="A565:C565"/>
    <mergeCell ref="A564:D564"/>
    <mergeCell ref="A468:B468"/>
    <mergeCell ref="A470:C470"/>
    <mergeCell ref="A481:C481"/>
    <mergeCell ref="A469:D469"/>
    <mergeCell ref="A579:C579"/>
    <mergeCell ref="A506:C506"/>
    <mergeCell ref="A510:C510"/>
    <mergeCell ref="A511:C511"/>
    <mergeCell ref="A512:C512"/>
    <mergeCell ref="A513:C513"/>
    <mergeCell ref="A388:C388"/>
    <mergeCell ref="A482:C482"/>
    <mergeCell ref="A418:C418"/>
    <mergeCell ref="A419:C419"/>
    <mergeCell ref="A420:F420"/>
    <mergeCell ref="A421:C421"/>
    <mergeCell ref="A439:C439"/>
    <mergeCell ref="A440:C440"/>
    <mergeCell ref="A463:C463"/>
    <mergeCell ref="A467:B467"/>
    <mergeCell ref="A414:C414"/>
    <mergeCell ref="A314:C314"/>
    <mergeCell ref="A328:C328"/>
    <mergeCell ref="A329:C329"/>
    <mergeCell ref="A358:B358"/>
    <mergeCell ref="A362:B362"/>
    <mergeCell ref="A363:B363"/>
    <mergeCell ref="A364:F364"/>
    <mergeCell ref="A365:C365"/>
    <mergeCell ref="A387:C387"/>
    <mergeCell ref="A271:B271"/>
    <mergeCell ref="A307:C307"/>
    <mergeCell ref="A308:C308"/>
    <mergeCell ref="B311:C311"/>
    <mergeCell ref="A312:C312"/>
    <mergeCell ref="B306:D306"/>
    <mergeCell ref="A202:F202"/>
    <mergeCell ref="A203:J203"/>
    <mergeCell ref="A204:C204"/>
    <mergeCell ref="A313:D313"/>
    <mergeCell ref="A222:C222"/>
    <mergeCell ref="A247:C247"/>
    <mergeCell ref="A252:C252"/>
    <mergeCell ref="A253:J253"/>
    <mergeCell ref="A254:C254"/>
    <mergeCell ref="A270:C270"/>
    <mergeCell ref="A100:C100"/>
    <mergeCell ref="A221:F221"/>
    <mergeCell ref="A118:C118"/>
    <mergeCell ref="A147:F147"/>
    <mergeCell ref="D151:F151"/>
    <mergeCell ref="A153:J153"/>
    <mergeCell ref="A155:C155"/>
    <mergeCell ref="A166:F166"/>
    <mergeCell ref="A167:C167"/>
    <mergeCell ref="A197:F197"/>
    <mergeCell ref="A70:C70"/>
    <mergeCell ref="A72:C72"/>
    <mergeCell ref="A93:F93"/>
    <mergeCell ref="D97:F97"/>
    <mergeCell ref="A98:F98"/>
    <mergeCell ref="A99:J99"/>
    <mergeCell ref="A5:F5"/>
    <mergeCell ref="A6:C6"/>
    <mergeCell ref="A21:F21"/>
    <mergeCell ref="A22:C22"/>
    <mergeCell ref="A47:F47"/>
    <mergeCell ref="A117:F117"/>
    <mergeCell ref="A53:F53"/>
    <mergeCell ref="A54:F54"/>
    <mergeCell ref="A55:C55"/>
    <mergeCell ref="A69:F69"/>
    <mergeCell ref="C51:E51"/>
    <mergeCell ref="A1:L1"/>
    <mergeCell ref="A2:L2"/>
    <mergeCell ref="A3:A4"/>
    <mergeCell ref="B3:B4"/>
    <mergeCell ref="C3:C4"/>
    <mergeCell ref="D3:D4"/>
    <mergeCell ref="E3:F3"/>
    <mergeCell ref="G3:I3"/>
    <mergeCell ref="J3:J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66"/>
  <sheetViews>
    <sheetView workbookViewId="0">
      <selection activeCell="B94" sqref="B94"/>
    </sheetView>
  </sheetViews>
  <sheetFormatPr defaultRowHeight="13.2" x14ac:dyDescent="0.25"/>
  <cols>
    <col min="2" max="2" width="13.6640625" customWidth="1"/>
    <col min="5" max="5" width="8.5546875" customWidth="1"/>
    <col min="10" max="10" width="8" customWidth="1"/>
    <col min="11" max="11" width="7.44140625" customWidth="1"/>
    <col min="13" max="13" width="8" customWidth="1"/>
    <col min="14" max="14" width="7.44140625" customWidth="1"/>
    <col min="15" max="15" width="6.6640625" customWidth="1"/>
  </cols>
  <sheetData>
    <row r="1" spans="1:243" ht="17.25" customHeight="1" x14ac:dyDescent="0.3">
      <c r="A1" s="144" t="s">
        <v>364</v>
      </c>
      <c r="B1" s="145"/>
      <c r="C1" s="145" t="s">
        <v>413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243" ht="13.5" customHeight="1" x14ac:dyDescent="0.25">
      <c r="A2" s="227"/>
      <c r="B2" s="227" t="s">
        <v>119</v>
      </c>
      <c r="C2" s="231" t="s">
        <v>365</v>
      </c>
      <c r="D2" s="226"/>
      <c r="E2" s="226"/>
      <c r="F2" s="226"/>
      <c r="G2" s="226"/>
      <c r="H2" s="226"/>
      <c r="I2" s="226"/>
      <c r="J2" s="226"/>
      <c r="K2" s="226"/>
      <c r="L2" s="227"/>
      <c r="M2" s="227"/>
      <c r="N2" s="227"/>
      <c r="O2" s="227"/>
    </row>
    <row r="3" spans="1:243" s="37" customFormat="1" ht="19.5" customHeight="1" x14ac:dyDescent="0.25">
      <c r="A3" s="227"/>
      <c r="B3" s="227"/>
      <c r="C3" s="232"/>
      <c r="D3" s="227" t="s">
        <v>123</v>
      </c>
      <c r="E3" s="227"/>
      <c r="F3" s="227"/>
      <c r="G3" s="228" t="s">
        <v>366</v>
      </c>
      <c r="H3" s="229" t="s">
        <v>367</v>
      </c>
      <c r="I3" s="229"/>
      <c r="J3" s="229"/>
      <c r="K3" s="229"/>
      <c r="L3" s="230" t="s">
        <v>368</v>
      </c>
      <c r="M3" s="230"/>
      <c r="N3" s="230"/>
      <c r="O3" s="230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37" customFormat="1" ht="29.25" customHeight="1" x14ac:dyDescent="0.25">
      <c r="A4" s="227"/>
      <c r="B4" s="227"/>
      <c r="C4" s="233"/>
      <c r="D4" s="146" t="s">
        <v>127</v>
      </c>
      <c r="E4" s="146" t="s">
        <v>128</v>
      </c>
      <c r="F4" s="146" t="s">
        <v>129</v>
      </c>
      <c r="G4" s="228"/>
      <c r="H4" s="147" t="s">
        <v>369</v>
      </c>
      <c r="I4" s="147" t="s">
        <v>370</v>
      </c>
      <c r="J4" s="147" t="s">
        <v>371</v>
      </c>
      <c r="K4" s="147" t="s">
        <v>372</v>
      </c>
      <c r="L4" s="147" t="s">
        <v>373</v>
      </c>
      <c r="M4" s="147" t="s">
        <v>374</v>
      </c>
      <c r="N4" s="147" t="s">
        <v>375</v>
      </c>
      <c r="O4" s="147" t="s">
        <v>376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37" customFormat="1" ht="17.25" customHeight="1" x14ac:dyDescent="0.3">
      <c r="A5" s="148" t="s">
        <v>377</v>
      </c>
      <c r="B5" s="148"/>
      <c r="C5" s="149"/>
      <c r="D5" s="52"/>
      <c r="E5" s="52"/>
      <c r="F5" s="52"/>
      <c r="G5" s="150"/>
      <c r="H5" s="52"/>
      <c r="I5" s="52"/>
      <c r="J5" s="52"/>
      <c r="K5" s="52"/>
      <c r="L5" s="52"/>
      <c r="M5" s="52"/>
      <c r="N5" s="52"/>
      <c r="O5" s="52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s="37" customFormat="1" ht="13.5" customHeight="1" x14ac:dyDescent="0.25">
      <c r="A6" s="52"/>
      <c r="B6" s="234" t="s">
        <v>147</v>
      </c>
      <c r="C6" s="234"/>
      <c r="D6" s="151">
        <v>28.8</v>
      </c>
      <c r="E6" s="151">
        <v>38.39</v>
      </c>
      <c r="F6" s="151">
        <v>86.73</v>
      </c>
      <c r="G6" s="151">
        <v>798.8</v>
      </c>
      <c r="H6" s="151">
        <v>0.20200000000000001</v>
      </c>
      <c r="I6" s="151">
        <v>15.579000000000001</v>
      </c>
      <c r="J6" s="151">
        <v>0.1007</v>
      </c>
      <c r="K6" s="151">
        <v>3.5790000000000002</v>
      </c>
      <c r="L6" s="151">
        <v>97.52</v>
      </c>
      <c r="M6" s="151">
        <v>214.15</v>
      </c>
      <c r="N6" s="151">
        <v>62.7</v>
      </c>
      <c r="O6" s="151">
        <v>2.17</v>
      </c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13.5" customHeight="1" x14ac:dyDescent="0.25">
      <c r="A7" s="229" t="s">
        <v>174</v>
      </c>
      <c r="B7" s="229"/>
      <c r="C7" s="229"/>
      <c r="D7" s="152">
        <v>34.119999999999997</v>
      </c>
      <c r="E7" s="152">
        <v>35.85</v>
      </c>
      <c r="F7" s="152">
        <v>115.4</v>
      </c>
      <c r="G7" s="152">
        <v>877.5</v>
      </c>
      <c r="H7" s="153">
        <v>0.33</v>
      </c>
      <c r="I7" s="154">
        <v>31</v>
      </c>
      <c r="J7" s="154">
        <v>3.5999999999999997E-2</v>
      </c>
      <c r="K7" s="154">
        <v>9.77</v>
      </c>
      <c r="L7" s="154">
        <v>120.25</v>
      </c>
      <c r="M7" s="154">
        <v>394.2</v>
      </c>
      <c r="N7" s="155">
        <v>101.3</v>
      </c>
      <c r="O7" s="155">
        <v>6.89</v>
      </c>
    </row>
    <row r="8" spans="1:243" ht="13.5" customHeight="1" x14ac:dyDescent="0.25">
      <c r="A8" s="193"/>
      <c r="B8" s="193" t="s">
        <v>378</v>
      </c>
      <c r="C8" s="193"/>
      <c r="D8" s="152">
        <v>2.7</v>
      </c>
      <c r="E8" s="152">
        <v>3.1</v>
      </c>
      <c r="F8" s="152">
        <v>27.4</v>
      </c>
      <c r="G8" s="152">
        <v>230</v>
      </c>
      <c r="H8" s="152">
        <v>0.16400000000000001</v>
      </c>
      <c r="I8" s="154">
        <v>5.6</v>
      </c>
      <c r="J8" s="154">
        <v>0.14000000000000001</v>
      </c>
      <c r="K8" s="154">
        <v>6.8</v>
      </c>
      <c r="L8" s="154">
        <v>250</v>
      </c>
      <c r="M8" s="154">
        <v>218</v>
      </c>
      <c r="N8" s="155">
        <v>35</v>
      </c>
      <c r="O8" s="155">
        <v>0.8</v>
      </c>
    </row>
    <row r="9" spans="1:243" ht="13.5" customHeight="1" x14ac:dyDescent="0.25">
      <c r="A9" s="229" t="s">
        <v>179</v>
      </c>
      <c r="B9" s="229"/>
      <c r="C9" s="229"/>
      <c r="D9" s="157">
        <f>SUM(D6:D8)</f>
        <v>65.62</v>
      </c>
      <c r="E9" s="157">
        <f>SUM(E6:E8)</f>
        <v>77.34</v>
      </c>
      <c r="F9" s="157">
        <f>SUM(F6:F8)</f>
        <v>229.53</v>
      </c>
      <c r="G9" s="157">
        <f>SUM(G6:G8)</f>
        <v>1906.3</v>
      </c>
      <c r="H9" s="157">
        <f>SUM(H6:H8)</f>
        <v>0.69600000000000006</v>
      </c>
      <c r="I9" s="157">
        <f>SUM(I6:I8)</f>
        <v>52.179000000000002</v>
      </c>
      <c r="J9" s="157">
        <f>SUM(J6:J8)</f>
        <v>0.2767</v>
      </c>
      <c r="K9" s="157">
        <f>SUM(K6:K8)</f>
        <v>20.149000000000001</v>
      </c>
      <c r="L9" s="157">
        <f>SUM(L6:L8)</f>
        <v>467.77</v>
      </c>
      <c r="M9" s="157">
        <f>SUM(M6:M8)</f>
        <v>826.35</v>
      </c>
      <c r="N9" s="157">
        <f>SUM(N6:N8)</f>
        <v>199</v>
      </c>
      <c r="O9" s="157">
        <f>SUM(O6:O8)</f>
        <v>9.86</v>
      </c>
    </row>
    <row r="10" spans="1:243" ht="13.5" customHeight="1" x14ac:dyDescent="0.3">
      <c r="A10" s="235" t="s">
        <v>379</v>
      </c>
      <c r="B10" s="235"/>
      <c r="C10" s="235"/>
      <c r="D10" s="158"/>
      <c r="E10" s="158"/>
      <c r="F10" s="158"/>
      <c r="G10" s="159"/>
      <c r="H10" s="52"/>
      <c r="I10" s="160"/>
      <c r="J10" s="160"/>
      <c r="K10" s="160"/>
      <c r="L10" s="160"/>
      <c r="M10" s="160"/>
      <c r="N10" s="160"/>
      <c r="O10" s="160"/>
    </row>
    <row r="11" spans="1:243" ht="13.5" customHeight="1" x14ac:dyDescent="0.25">
      <c r="A11" s="229" t="s">
        <v>147</v>
      </c>
      <c r="B11" s="229"/>
      <c r="C11" s="229"/>
      <c r="D11" s="151">
        <v>20.12</v>
      </c>
      <c r="E11" s="151">
        <v>16.78</v>
      </c>
      <c r="F11" s="151">
        <v>93.91</v>
      </c>
      <c r="G11" s="152">
        <v>605.5</v>
      </c>
      <c r="H11" s="152">
        <v>0.183</v>
      </c>
      <c r="I11" s="154">
        <v>2.859</v>
      </c>
      <c r="J11" s="154">
        <v>7.0999999999999994E-2</v>
      </c>
      <c r="K11" s="154">
        <v>0.94799999999999995</v>
      </c>
      <c r="L11" s="154">
        <v>327.10000000000002</v>
      </c>
      <c r="M11" s="154">
        <v>289.7</v>
      </c>
      <c r="N11" s="154">
        <v>68.2</v>
      </c>
      <c r="O11" s="161">
        <v>1.79</v>
      </c>
    </row>
    <row r="12" spans="1:243" ht="13.5" customHeight="1" x14ac:dyDescent="0.25">
      <c r="A12" s="229" t="s">
        <v>174</v>
      </c>
      <c r="B12" s="229"/>
      <c r="C12" s="229"/>
      <c r="D12" s="151">
        <v>35.1</v>
      </c>
      <c r="E12" s="151">
        <v>33.31</v>
      </c>
      <c r="F12" s="151">
        <v>93.15</v>
      </c>
      <c r="G12" s="152">
        <v>831.5</v>
      </c>
      <c r="H12" s="152">
        <v>0.41199999999999998</v>
      </c>
      <c r="I12" s="154">
        <v>40.74</v>
      </c>
      <c r="J12" s="154">
        <v>9.8000000000000004E-2</v>
      </c>
      <c r="K12" s="154">
        <v>50.01</v>
      </c>
      <c r="L12" s="154">
        <v>142.80000000000001</v>
      </c>
      <c r="M12" s="154">
        <v>437.8</v>
      </c>
      <c r="N12" s="154">
        <v>135.9</v>
      </c>
      <c r="O12" s="155">
        <v>7.73</v>
      </c>
    </row>
    <row r="13" spans="1:243" ht="13.5" customHeight="1" x14ac:dyDescent="0.25">
      <c r="A13" s="193"/>
      <c r="B13" s="193" t="s">
        <v>378</v>
      </c>
      <c r="C13" s="193"/>
      <c r="D13" s="151">
        <v>8.8000000000000007</v>
      </c>
      <c r="E13" s="151">
        <v>16</v>
      </c>
      <c r="F13" s="151">
        <v>42.9</v>
      </c>
      <c r="G13" s="152">
        <v>308</v>
      </c>
      <c r="H13" s="152">
        <v>0.05</v>
      </c>
      <c r="I13" s="154">
        <v>2</v>
      </c>
      <c r="J13" s="154">
        <v>0.11</v>
      </c>
      <c r="K13" s="154">
        <v>0.6</v>
      </c>
      <c r="L13" s="154">
        <v>25</v>
      </c>
      <c r="M13" s="154">
        <v>41</v>
      </c>
      <c r="N13" s="154">
        <v>9</v>
      </c>
      <c r="O13" s="155">
        <v>2.2000000000000002</v>
      </c>
    </row>
    <row r="14" spans="1:243" ht="13.5" customHeight="1" x14ac:dyDescent="0.25">
      <c r="A14" s="229" t="s">
        <v>179</v>
      </c>
      <c r="B14" s="229"/>
      <c r="C14" s="229"/>
      <c r="D14" s="151">
        <f>SUM(D11:D13)</f>
        <v>64.02</v>
      </c>
      <c r="E14" s="151">
        <f>SUM(E11:E13)</f>
        <v>66.09</v>
      </c>
      <c r="F14" s="151">
        <f>SUM(F11:F13)</f>
        <v>229.96</v>
      </c>
      <c r="G14" s="152">
        <f>SUM(G11:G13)</f>
        <v>1745</v>
      </c>
      <c r="H14" s="152">
        <f>SUM(H11:H13)</f>
        <v>0.64500000000000002</v>
      </c>
      <c r="I14" s="152">
        <f>SUM(I11:I13)</f>
        <v>45.599000000000004</v>
      </c>
      <c r="J14" s="152">
        <f>SUM(J11:J13)</f>
        <v>0.27899999999999997</v>
      </c>
      <c r="K14" s="152">
        <f>SUM(K11:K13)</f>
        <v>51.558</v>
      </c>
      <c r="L14" s="152">
        <f>SUM(L11:L13)</f>
        <v>494.90000000000003</v>
      </c>
      <c r="M14" s="152">
        <f>SUM(M11:M13)</f>
        <v>768.5</v>
      </c>
      <c r="N14" s="152">
        <f>SUM(N11:N13)</f>
        <v>213.10000000000002</v>
      </c>
      <c r="O14" s="152">
        <f>SUM(O11:O13)</f>
        <v>11.719999999999999</v>
      </c>
    </row>
    <row r="15" spans="1:243" ht="13.5" customHeight="1" x14ac:dyDescent="0.3">
      <c r="A15" s="238" t="s">
        <v>204</v>
      </c>
      <c r="B15" s="239"/>
      <c r="C15" s="239"/>
      <c r="D15" s="239"/>
      <c r="E15" s="239"/>
      <c r="F15" s="239"/>
      <c r="G15" s="240"/>
      <c r="H15" s="52"/>
      <c r="I15" s="162"/>
      <c r="J15" s="162"/>
      <c r="K15" s="162"/>
      <c r="L15" s="162"/>
      <c r="M15" s="162"/>
      <c r="N15" s="162"/>
      <c r="O15" s="162"/>
    </row>
    <row r="16" spans="1:243" ht="13.5" customHeight="1" x14ac:dyDescent="0.25">
      <c r="A16" s="229" t="s">
        <v>147</v>
      </c>
      <c r="B16" s="229"/>
      <c r="C16" s="229"/>
      <c r="D16" s="151">
        <v>22.71</v>
      </c>
      <c r="E16" s="151">
        <v>23.16</v>
      </c>
      <c r="F16" s="151">
        <v>83.39</v>
      </c>
      <c r="G16" s="151">
        <v>632.35</v>
      </c>
      <c r="H16" s="152">
        <v>0.37</v>
      </c>
      <c r="I16" s="154">
        <v>8.1</v>
      </c>
      <c r="J16" s="154">
        <v>0.2</v>
      </c>
      <c r="K16" s="154">
        <v>1.589</v>
      </c>
      <c r="L16" s="154">
        <v>317.7</v>
      </c>
      <c r="M16" s="154">
        <v>385.4</v>
      </c>
      <c r="N16" s="155">
        <v>52.85</v>
      </c>
      <c r="O16" s="155">
        <v>3.45</v>
      </c>
    </row>
    <row r="17" spans="1:243" ht="13.5" customHeight="1" x14ac:dyDescent="0.25">
      <c r="A17" s="229" t="s">
        <v>174</v>
      </c>
      <c r="B17" s="229"/>
      <c r="C17" s="229"/>
      <c r="D17" s="163">
        <v>40.83</v>
      </c>
      <c r="E17" s="163">
        <v>44.04</v>
      </c>
      <c r="F17" s="163">
        <v>148.94999999999999</v>
      </c>
      <c r="G17" s="163">
        <v>1136.1500000000001</v>
      </c>
      <c r="H17" s="163">
        <v>0.38800000000000001</v>
      </c>
      <c r="I17" s="164">
        <v>30.268000000000001</v>
      </c>
      <c r="J17" s="164">
        <v>3.2000000000000001E-2</v>
      </c>
      <c r="K17" s="164">
        <v>8.1</v>
      </c>
      <c r="L17" s="164">
        <v>125.53</v>
      </c>
      <c r="M17" s="164">
        <v>406.25</v>
      </c>
      <c r="N17" s="164">
        <v>143.07</v>
      </c>
      <c r="O17" s="164">
        <v>7.5</v>
      </c>
    </row>
    <row r="18" spans="1:243" ht="13.5" customHeight="1" x14ac:dyDescent="0.25">
      <c r="A18" s="193"/>
      <c r="B18" s="193" t="s">
        <v>378</v>
      </c>
      <c r="C18" s="193"/>
      <c r="D18" s="163">
        <v>8.6</v>
      </c>
      <c r="E18" s="163">
        <v>7.08</v>
      </c>
      <c r="F18" s="163">
        <v>36.1</v>
      </c>
      <c r="G18" s="165">
        <v>198</v>
      </c>
      <c r="H18" s="165">
        <v>0.06</v>
      </c>
      <c r="I18" s="166">
        <v>2</v>
      </c>
      <c r="J18" s="166">
        <v>0.01</v>
      </c>
      <c r="K18" s="166">
        <v>0.6</v>
      </c>
      <c r="L18" s="166">
        <v>25</v>
      </c>
      <c r="M18" s="166">
        <v>41</v>
      </c>
      <c r="N18" s="166">
        <v>5</v>
      </c>
      <c r="O18" s="166">
        <v>2.8</v>
      </c>
    </row>
    <row r="19" spans="1:243" ht="13.5" customHeight="1" x14ac:dyDescent="0.25">
      <c r="A19" s="229" t="s">
        <v>179</v>
      </c>
      <c r="B19" s="229"/>
      <c r="C19" s="229"/>
      <c r="D19" s="163">
        <f>SUM(D16:D18)</f>
        <v>72.14</v>
      </c>
      <c r="E19" s="163">
        <f>SUM(E16:E18)</f>
        <v>74.28</v>
      </c>
      <c r="F19" s="163">
        <f>SUM(F16:F18)</f>
        <v>268.44</v>
      </c>
      <c r="G19" s="163">
        <f>SUM(G16:G18)</f>
        <v>1966.5</v>
      </c>
      <c r="H19" s="163">
        <f>SUM(H16:H18)</f>
        <v>0.81800000000000006</v>
      </c>
      <c r="I19" s="163">
        <f>SUM(I16:I18)</f>
        <v>40.368000000000002</v>
      </c>
      <c r="J19" s="163">
        <f>SUM(J16:J18)</f>
        <v>0.24200000000000002</v>
      </c>
      <c r="K19" s="163">
        <f>SUM(K16:K18)</f>
        <v>10.289</v>
      </c>
      <c r="L19" s="163">
        <f>SUM(L16:L18)</f>
        <v>468.23</v>
      </c>
      <c r="M19" s="163">
        <f>SUM(M16:M18)</f>
        <v>832.65</v>
      </c>
      <c r="N19" s="163">
        <f>SUM(N16:N18)</f>
        <v>200.92</v>
      </c>
      <c r="O19" s="163">
        <f>SUM(O16:O18)</f>
        <v>13.75</v>
      </c>
    </row>
    <row r="20" spans="1:243" ht="13.5" customHeight="1" x14ac:dyDescent="0.3">
      <c r="A20" s="238" t="s">
        <v>380</v>
      </c>
      <c r="B20" s="239"/>
      <c r="C20" s="239"/>
      <c r="D20" s="239"/>
      <c r="E20" s="239"/>
      <c r="F20" s="239"/>
      <c r="G20" s="240"/>
      <c r="H20" s="52"/>
      <c r="I20" s="162"/>
      <c r="J20" s="162"/>
      <c r="K20" s="162"/>
      <c r="L20" s="162"/>
      <c r="M20" s="162"/>
      <c r="N20" s="162"/>
      <c r="O20" s="162"/>
    </row>
    <row r="21" spans="1:243" ht="13.5" customHeight="1" x14ac:dyDescent="0.25">
      <c r="A21" s="234" t="s">
        <v>147</v>
      </c>
      <c r="B21" s="234"/>
      <c r="C21" s="234"/>
      <c r="D21" s="151">
        <v>23.23</v>
      </c>
      <c r="E21" s="151">
        <v>30.87</v>
      </c>
      <c r="F21" s="151">
        <v>82.27</v>
      </c>
      <c r="G21" s="151">
        <v>700.5</v>
      </c>
      <c r="H21" s="167">
        <v>0.40600000000000003</v>
      </c>
      <c r="I21" s="155">
        <v>15.638999999999999</v>
      </c>
      <c r="J21" s="155">
        <v>0.14299999999999999</v>
      </c>
      <c r="K21" s="155">
        <v>2.5790000000000002</v>
      </c>
      <c r="L21" s="155">
        <v>147.69999999999999</v>
      </c>
      <c r="M21" s="155">
        <v>486.07</v>
      </c>
      <c r="N21" s="155">
        <v>211.7</v>
      </c>
      <c r="O21" s="155">
        <v>9.4350000000000005</v>
      </c>
    </row>
    <row r="22" spans="1:243" ht="13.5" customHeight="1" x14ac:dyDescent="0.25">
      <c r="A22" s="241" t="s">
        <v>174</v>
      </c>
      <c r="B22" s="241"/>
      <c r="C22" s="241"/>
      <c r="D22" s="163">
        <v>28.13</v>
      </c>
      <c r="E22" s="163">
        <v>32.25</v>
      </c>
      <c r="F22" s="163">
        <v>113.4</v>
      </c>
      <c r="G22" s="165">
        <v>852.5</v>
      </c>
      <c r="H22" s="168">
        <v>0.67</v>
      </c>
      <c r="I22" s="166">
        <v>36.11</v>
      </c>
      <c r="J22" s="166">
        <v>5.2999999999999999E-2</v>
      </c>
      <c r="K22" s="166">
        <v>7.8360000000000003</v>
      </c>
      <c r="L22" s="166">
        <v>191.2</v>
      </c>
      <c r="M22" s="166">
        <v>516.70000000000005</v>
      </c>
      <c r="N22" s="166">
        <v>141.19999999999999</v>
      </c>
      <c r="O22" s="164">
        <v>36.159999999999997</v>
      </c>
    </row>
    <row r="23" spans="1:243" ht="13.5" customHeight="1" x14ac:dyDescent="0.25">
      <c r="A23" s="195"/>
      <c r="B23" s="193" t="s">
        <v>378</v>
      </c>
      <c r="C23" s="195"/>
      <c r="D23" s="163">
        <v>2.7</v>
      </c>
      <c r="E23" s="163">
        <v>3.1</v>
      </c>
      <c r="F23" s="163">
        <v>27.4</v>
      </c>
      <c r="G23" s="165">
        <v>230</v>
      </c>
      <c r="H23" s="152">
        <v>0.16400000000000001</v>
      </c>
      <c r="I23" s="154">
        <v>5.6</v>
      </c>
      <c r="J23" s="154">
        <v>0.14000000000000001</v>
      </c>
      <c r="K23" s="154">
        <v>6.8</v>
      </c>
      <c r="L23" s="154">
        <v>40</v>
      </c>
      <c r="M23" s="154">
        <v>62</v>
      </c>
      <c r="N23" s="155">
        <v>7</v>
      </c>
      <c r="O23" s="155">
        <v>1.8</v>
      </c>
    </row>
    <row r="24" spans="1:243" ht="13.5" customHeight="1" x14ac:dyDescent="0.25">
      <c r="A24" s="242" t="s">
        <v>179</v>
      </c>
      <c r="B24" s="242"/>
      <c r="C24" s="242"/>
      <c r="D24" s="163">
        <f>SUM(D21:D23)</f>
        <v>54.06</v>
      </c>
      <c r="E24" s="163">
        <f>SUM(E21:E23)</f>
        <v>66.22</v>
      </c>
      <c r="F24" s="163">
        <f>SUM(F21:F23)</f>
        <v>223.07000000000002</v>
      </c>
      <c r="G24" s="163">
        <f>SUM(G21:G23)</f>
        <v>1783</v>
      </c>
      <c r="H24" s="163">
        <f>SUM(H21:H23)</f>
        <v>1.24</v>
      </c>
      <c r="I24" s="163">
        <f>SUM(I21:I23)</f>
        <v>57.348999999999997</v>
      </c>
      <c r="J24" s="163">
        <f>SUM(J21:J23)</f>
        <v>0.33599999999999997</v>
      </c>
      <c r="K24" s="163">
        <f>SUM(K21:K23)</f>
        <v>17.215</v>
      </c>
      <c r="L24" s="163">
        <f>SUM(L21:L23)</f>
        <v>378.9</v>
      </c>
      <c r="M24" s="163">
        <f>SUM(M21:M23)</f>
        <v>1064.77</v>
      </c>
      <c r="N24" s="163">
        <f>SUM(N21:N23)</f>
        <v>359.9</v>
      </c>
      <c r="O24" s="163">
        <f>SUM(O21:O23)</f>
        <v>47.394999999999996</v>
      </c>
    </row>
    <row r="25" spans="1:243" ht="13.5" customHeight="1" x14ac:dyDescent="0.3">
      <c r="A25" s="243" t="s">
        <v>381</v>
      </c>
      <c r="B25" s="244"/>
      <c r="C25" s="244"/>
      <c r="D25" s="244"/>
      <c r="E25" s="244"/>
      <c r="F25" s="244"/>
      <c r="G25" s="245"/>
      <c r="H25" s="52"/>
      <c r="I25" s="162"/>
      <c r="J25" s="162"/>
      <c r="K25" s="162"/>
      <c r="L25" s="162"/>
      <c r="M25" s="162"/>
      <c r="N25" s="162"/>
      <c r="O25" s="162"/>
    </row>
    <row r="26" spans="1:243" ht="13.5" customHeight="1" x14ac:dyDescent="0.25">
      <c r="A26" s="234" t="s">
        <v>147</v>
      </c>
      <c r="B26" s="236"/>
      <c r="C26" s="237"/>
      <c r="D26" s="151">
        <v>23.46</v>
      </c>
      <c r="E26" s="151">
        <v>12.98</v>
      </c>
      <c r="F26" s="151">
        <v>58.67</v>
      </c>
      <c r="G26" s="152">
        <v>554.1</v>
      </c>
      <c r="H26" s="157">
        <v>0.41</v>
      </c>
      <c r="I26" s="155">
        <v>0.71</v>
      </c>
      <c r="J26" s="155">
        <v>0.20399999999999999</v>
      </c>
      <c r="K26" s="155">
        <v>2.9390000000000001</v>
      </c>
      <c r="L26" s="155">
        <v>141.1</v>
      </c>
      <c r="M26" s="155">
        <v>448.2</v>
      </c>
      <c r="N26" s="155">
        <v>193.8</v>
      </c>
      <c r="O26" s="155">
        <v>7.84</v>
      </c>
    </row>
    <row r="27" spans="1:243" ht="13.5" customHeight="1" x14ac:dyDescent="0.25">
      <c r="A27" s="234" t="s">
        <v>274</v>
      </c>
      <c r="B27" s="234"/>
      <c r="C27" s="234"/>
      <c r="D27" s="151">
        <v>34.770000000000003</v>
      </c>
      <c r="E27" s="151">
        <v>32.25</v>
      </c>
      <c r="F27" s="151">
        <v>129.97999999999999</v>
      </c>
      <c r="G27" s="151">
        <v>989.2</v>
      </c>
      <c r="H27" s="157">
        <f>SUM(H21:H26)</f>
        <v>2.89</v>
      </c>
      <c r="I27" s="155">
        <f>SUM(I21:I26)</f>
        <v>115.40799999999999</v>
      </c>
      <c r="J27" s="155">
        <f>SUM(J21:J26)</f>
        <v>0.87599999999999989</v>
      </c>
      <c r="K27" s="155">
        <f>SUM(K21:K26)</f>
        <v>37.369</v>
      </c>
      <c r="L27" s="155">
        <f>SUM(L21:L26)</f>
        <v>898.9</v>
      </c>
      <c r="M27" s="155">
        <v>627.6</v>
      </c>
      <c r="N27" s="155">
        <v>384.6</v>
      </c>
      <c r="O27" s="155">
        <f>SUM(O21:O26)</f>
        <v>102.63</v>
      </c>
    </row>
    <row r="28" spans="1:243" ht="13.5" customHeight="1" x14ac:dyDescent="0.25">
      <c r="A28" s="194"/>
      <c r="B28" s="193" t="s">
        <v>378</v>
      </c>
      <c r="C28" s="194"/>
      <c r="D28" s="151">
        <v>8.6</v>
      </c>
      <c r="E28" s="151">
        <v>6.1</v>
      </c>
      <c r="F28" s="151">
        <v>36.1</v>
      </c>
      <c r="G28" s="151">
        <v>198</v>
      </c>
      <c r="H28" s="165">
        <v>0.06</v>
      </c>
      <c r="I28" s="166">
        <v>2</v>
      </c>
      <c r="J28" s="166">
        <v>0.01</v>
      </c>
      <c r="K28" s="166">
        <v>5</v>
      </c>
      <c r="L28" s="154">
        <v>250</v>
      </c>
      <c r="M28" s="154">
        <v>218</v>
      </c>
      <c r="N28" s="155">
        <v>35</v>
      </c>
      <c r="O28" s="155">
        <v>0.8</v>
      </c>
    </row>
    <row r="29" spans="1:243" ht="13.5" customHeight="1" x14ac:dyDescent="0.25">
      <c r="A29" s="229" t="s">
        <v>179</v>
      </c>
      <c r="B29" s="229"/>
      <c r="C29" s="229"/>
      <c r="D29" s="163">
        <f>SUM(D26:D28)</f>
        <v>66.83</v>
      </c>
      <c r="E29" s="163">
        <f>SUM(E26:E28)</f>
        <v>51.330000000000005</v>
      </c>
      <c r="F29" s="163">
        <f>SUM(F26:F28)</f>
        <v>224.74999999999997</v>
      </c>
      <c r="G29" s="163">
        <f>SUM(G26:G28)</f>
        <v>1741.3000000000002</v>
      </c>
      <c r="H29" s="163">
        <f>SUM(H26:H28)</f>
        <v>3.3600000000000003</v>
      </c>
      <c r="I29" s="163">
        <f>SUM(I26:I28)</f>
        <v>118.11799999999998</v>
      </c>
      <c r="J29" s="163">
        <f>SUM(J26:J28)</f>
        <v>1.0899999999999999</v>
      </c>
      <c r="K29" s="163">
        <f>SUM(K26:K28)</f>
        <v>45.308</v>
      </c>
      <c r="L29" s="163">
        <f>SUM(L26:L28)</f>
        <v>1290</v>
      </c>
      <c r="M29" s="163">
        <f>SUM(M26:M28)</f>
        <v>1293.8</v>
      </c>
      <c r="N29" s="163">
        <f>SUM(N26:N28)</f>
        <v>613.40000000000009</v>
      </c>
      <c r="O29" s="163">
        <f>SUM(O26:O28)</f>
        <v>111.27</v>
      </c>
    </row>
    <row r="30" spans="1:243" ht="13.5" customHeight="1" x14ac:dyDescent="0.3">
      <c r="A30" s="239" t="s">
        <v>382</v>
      </c>
      <c r="B30" s="239"/>
      <c r="C30" s="239"/>
      <c r="D30" s="239"/>
      <c r="E30" s="239"/>
      <c r="F30" s="239"/>
      <c r="G30" s="240"/>
      <c r="H30" s="52"/>
      <c r="I30" s="162"/>
      <c r="J30" s="162"/>
      <c r="K30" s="162"/>
      <c r="L30" s="162"/>
      <c r="M30" s="162"/>
      <c r="N30" s="162"/>
      <c r="O30" s="162"/>
    </row>
    <row r="31" spans="1:243" s="37" customFormat="1" ht="13.5" customHeight="1" x14ac:dyDescent="0.25">
      <c r="A31" s="52"/>
      <c r="B31" s="234" t="s">
        <v>147</v>
      </c>
      <c r="C31" s="234"/>
      <c r="D31" s="151">
        <v>29.79</v>
      </c>
      <c r="E31" s="151">
        <v>24.95</v>
      </c>
      <c r="F31" s="151">
        <v>89.02</v>
      </c>
      <c r="G31" s="151">
        <v>652.70000000000005</v>
      </c>
      <c r="H31" s="151">
        <v>0.20200000000000001</v>
      </c>
      <c r="I31" s="155">
        <v>15.579000000000001</v>
      </c>
      <c r="J31" s="155">
        <v>0.1007</v>
      </c>
      <c r="K31" s="155">
        <v>3.5790000000000002</v>
      </c>
      <c r="L31" s="155">
        <v>97.52</v>
      </c>
      <c r="M31" s="155">
        <v>214.15</v>
      </c>
      <c r="N31" s="155">
        <v>62.7</v>
      </c>
      <c r="O31" s="155">
        <v>2.17</v>
      </c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3.5" customHeight="1" x14ac:dyDescent="0.25">
      <c r="A32" s="234" t="s">
        <v>274</v>
      </c>
      <c r="B32" s="234"/>
      <c r="C32" s="234"/>
      <c r="D32" s="151">
        <v>29.61</v>
      </c>
      <c r="E32" s="151">
        <v>39.96</v>
      </c>
      <c r="F32" s="151">
        <v>130.35</v>
      </c>
      <c r="G32" s="151">
        <v>944.6</v>
      </c>
      <c r="H32" s="151">
        <v>0.64100000000000001</v>
      </c>
      <c r="I32" s="155">
        <v>46.829000000000001</v>
      </c>
      <c r="J32" s="155">
        <v>4.5999999999999999E-2</v>
      </c>
      <c r="K32" s="155">
        <v>5.73</v>
      </c>
      <c r="L32" s="155">
        <v>95.51</v>
      </c>
      <c r="M32" s="155">
        <v>369.96</v>
      </c>
      <c r="N32" s="155">
        <v>96.13</v>
      </c>
      <c r="O32" s="155">
        <v>6.6109999999999998</v>
      </c>
    </row>
    <row r="33" spans="1:15" ht="13.5" customHeight="1" x14ac:dyDescent="0.25">
      <c r="A33" s="194"/>
      <c r="B33" s="193" t="s">
        <v>378</v>
      </c>
      <c r="C33" s="194"/>
      <c r="D33" s="151">
        <v>7.5</v>
      </c>
      <c r="E33" s="151">
        <v>7.9</v>
      </c>
      <c r="F33" s="151">
        <v>36.799999999999997</v>
      </c>
      <c r="G33" s="152">
        <v>244</v>
      </c>
      <c r="H33" s="152">
        <v>0.05</v>
      </c>
      <c r="I33" s="154">
        <v>2</v>
      </c>
      <c r="J33" s="154">
        <v>0.11</v>
      </c>
      <c r="K33" s="154">
        <v>0.6</v>
      </c>
      <c r="L33" s="154">
        <v>25</v>
      </c>
      <c r="M33" s="154">
        <v>41</v>
      </c>
      <c r="N33" s="154">
        <v>5</v>
      </c>
      <c r="O33" s="155">
        <v>2.8</v>
      </c>
    </row>
    <row r="34" spans="1:15" ht="13.5" customHeight="1" x14ac:dyDescent="0.25">
      <c r="A34" s="234" t="s">
        <v>179</v>
      </c>
      <c r="B34" s="234"/>
      <c r="C34" s="234"/>
      <c r="D34" s="151">
        <f>SUM(D31:D33)</f>
        <v>66.900000000000006</v>
      </c>
      <c r="E34" s="151">
        <f>SUM(E31:E33)</f>
        <v>72.81</v>
      </c>
      <c r="F34" s="151">
        <f>SUM(F31:F33)</f>
        <v>256.17</v>
      </c>
      <c r="G34" s="151">
        <f>SUM(G31:G33)</f>
        <v>1841.3000000000002</v>
      </c>
      <c r="H34" s="151">
        <f>SUM(H31:H33)</f>
        <v>0.89300000000000002</v>
      </c>
      <c r="I34" s="151">
        <f>SUM(I31:I33)</f>
        <v>64.408000000000001</v>
      </c>
      <c r="J34" s="151">
        <f>SUM(J31:J33)</f>
        <v>0.25669999999999998</v>
      </c>
      <c r="K34" s="151">
        <f>SUM(K31:K33)</f>
        <v>9.9090000000000007</v>
      </c>
      <c r="L34" s="151">
        <f>SUM(L31:L33)</f>
        <v>218.03</v>
      </c>
      <c r="M34" s="151">
        <f>SUM(M31:M33)</f>
        <v>625.11</v>
      </c>
      <c r="N34" s="151">
        <f>SUM(N31:N33)</f>
        <v>163.82999999999998</v>
      </c>
      <c r="O34" s="151">
        <f>SUM(O31:O33)</f>
        <v>11.581</v>
      </c>
    </row>
    <row r="35" spans="1:15" ht="13.5" customHeight="1" x14ac:dyDescent="0.3">
      <c r="A35" s="238" t="s">
        <v>383</v>
      </c>
      <c r="B35" s="239"/>
      <c r="C35" s="239"/>
      <c r="D35" s="239"/>
      <c r="E35" s="239"/>
      <c r="F35" s="239"/>
      <c r="G35" s="240"/>
      <c r="H35" s="171"/>
      <c r="I35" s="162"/>
      <c r="J35" s="162"/>
      <c r="K35" s="162"/>
      <c r="L35" s="162"/>
      <c r="M35" s="162"/>
      <c r="N35" s="162"/>
      <c r="O35" s="162"/>
    </row>
    <row r="36" spans="1:15" ht="13.5" customHeight="1" x14ac:dyDescent="0.25">
      <c r="A36" s="229" t="s">
        <v>147</v>
      </c>
      <c r="B36" s="229"/>
      <c r="C36" s="229"/>
      <c r="D36" s="151">
        <v>26.57</v>
      </c>
      <c r="E36" s="151">
        <v>35.93</v>
      </c>
      <c r="F36" s="151">
        <v>81.72</v>
      </c>
      <c r="G36" s="151">
        <v>734.3</v>
      </c>
      <c r="H36" s="152">
        <v>0.12</v>
      </c>
      <c r="I36" s="154">
        <v>1.37</v>
      </c>
      <c r="J36" s="154">
        <v>1.2999999999999999E-2</v>
      </c>
      <c r="K36" s="154">
        <v>0.78900000000000003</v>
      </c>
      <c r="L36" s="154">
        <v>221.7</v>
      </c>
      <c r="M36" s="154">
        <v>196.2</v>
      </c>
      <c r="N36" s="154">
        <v>39.1</v>
      </c>
      <c r="O36" s="155">
        <v>1.39</v>
      </c>
    </row>
    <row r="37" spans="1:15" ht="13.5" customHeight="1" x14ac:dyDescent="0.25">
      <c r="A37" s="234" t="s">
        <v>174</v>
      </c>
      <c r="B37" s="234"/>
      <c r="C37" s="234"/>
      <c r="D37" s="151">
        <v>34.21</v>
      </c>
      <c r="E37" s="151">
        <v>37.299999999999997</v>
      </c>
      <c r="F37" s="151">
        <v>143.63999999999999</v>
      </c>
      <c r="G37" s="152">
        <v>1049.0999999999999</v>
      </c>
      <c r="H37" s="152">
        <v>0.36399999999999999</v>
      </c>
      <c r="I37" s="154">
        <v>46.91</v>
      </c>
      <c r="J37" s="154">
        <v>9.8000000000000004E-2</v>
      </c>
      <c r="K37" s="154">
        <v>8.14</v>
      </c>
      <c r="L37" s="154">
        <v>188.3</v>
      </c>
      <c r="M37" s="154">
        <v>439.9</v>
      </c>
      <c r="N37" s="154">
        <v>143.25</v>
      </c>
      <c r="O37" s="155">
        <v>7.53</v>
      </c>
    </row>
    <row r="38" spans="1:15" ht="13.5" customHeight="1" x14ac:dyDescent="0.25">
      <c r="A38" s="194"/>
      <c r="B38" s="193" t="s">
        <v>378</v>
      </c>
      <c r="C38" s="194"/>
      <c r="D38" s="151">
        <v>4.8</v>
      </c>
      <c r="E38" s="151">
        <v>3.1</v>
      </c>
      <c r="F38" s="151">
        <v>26.7</v>
      </c>
      <c r="G38" s="152">
        <v>223</v>
      </c>
      <c r="H38" s="152">
        <v>0.189</v>
      </c>
      <c r="I38" s="154">
        <v>6.8</v>
      </c>
      <c r="J38" s="154">
        <v>0.26</v>
      </c>
      <c r="K38" s="154">
        <v>6.8</v>
      </c>
      <c r="L38" s="154">
        <v>250</v>
      </c>
      <c r="M38" s="154">
        <v>218</v>
      </c>
      <c r="N38" s="155">
        <v>35</v>
      </c>
      <c r="O38" s="155">
        <v>0.8</v>
      </c>
    </row>
    <row r="39" spans="1:15" ht="13.5" customHeight="1" x14ac:dyDescent="0.25">
      <c r="A39" s="229" t="s">
        <v>179</v>
      </c>
      <c r="B39" s="229"/>
      <c r="C39" s="229"/>
      <c r="D39" s="151">
        <f>SUM(D36:D38)</f>
        <v>65.58</v>
      </c>
      <c r="E39" s="151">
        <f>SUM(E36:E38)</f>
        <v>76.329999999999984</v>
      </c>
      <c r="F39" s="151">
        <f>SUM(F36:F38)</f>
        <v>252.05999999999997</v>
      </c>
      <c r="G39" s="151">
        <f>SUM(G36:G38)</f>
        <v>2006.3999999999999</v>
      </c>
      <c r="H39" s="151">
        <f>SUM(H36:H38)</f>
        <v>0.67300000000000004</v>
      </c>
      <c r="I39" s="151">
        <f>SUM(I36:I38)</f>
        <v>55.079999999999991</v>
      </c>
      <c r="J39" s="151">
        <f>SUM(J36:J38)</f>
        <v>0.371</v>
      </c>
      <c r="K39" s="151">
        <f>SUM(K36:K38)</f>
        <v>15.728999999999999</v>
      </c>
      <c r="L39" s="151">
        <f>SUM(L36:L38)</f>
        <v>660</v>
      </c>
      <c r="M39" s="151">
        <f>SUM(M36:M38)</f>
        <v>854.09999999999991</v>
      </c>
      <c r="N39" s="151">
        <f>SUM(N36:N38)</f>
        <v>217.35</v>
      </c>
      <c r="O39" s="151">
        <f>SUM(O36:O38)</f>
        <v>9.7200000000000006</v>
      </c>
    </row>
    <row r="40" spans="1:15" ht="13.5" customHeight="1" x14ac:dyDescent="0.3">
      <c r="A40" s="238" t="s">
        <v>384</v>
      </c>
      <c r="B40" s="239"/>
      <c r="C40" s="239"/>
      <c r="D40" s="239"/>
      <c r="E40" s="239"/>
      <c r="F40" s="239"/>
      <c r="G40" s="240"/>
      <c r="H40" s="171"/>
      <c r="I40" s="162"/>
      <c r="J40" s="162"/>
      <c r="K40" s="162"/>
      <c r="L40" s="162"/>
      <c r="M40" s="162"/>
      <c r="N40" s="162"/>
      <c r="O40" s="162"/>
    </row>
    <row r="41" spans="1:15" ht="13.5" customHeight="1" x14ac:dyDescent="0.25">
      <c r="A41" s="234" t="s">
        <v>147</v>
      </c>
      <c r="B41" s="236"/>
      <c r="C41" s="237"/>
      <c r="D41" s="155">
        <v>25.18</v>
      </c>
      <c r="E41" s="155">
        <v>17.04</v>
      </c>
      <c r="F41" s="155">
        <v>91.28</v>
      </c>
      <c r="G41" s="155">
        <v>620.25</v>
      </c>
      <c r="H41" s="152">
        <v>0.6</v>
      </c>
      <c r="I41" s="154">
        <v>15.03</v>
      </c>
      <c r="J41" s="154">
        <v>0.04</v>
      </c>
      <c r="K41" s="154">
        <v>2.2389999999999999</v>
      </c>
      <c r="L41" s="154">
        <v>107.7</v>
      </c>
      <c r="M41" s="154">
        <v>132.18</v>
      </c>
      <c r="N41" s="154">
        <v>35.6</v>
      </c>
      <c r="O41" s="155">
        <v>5.2</v>
      </c>
    </row>
    <row r="42" spans="1:15" ht="13.5" customHeight="1" x14ac:dyDescent="0.25">
      <c r="A42" s="229" t="s">
        <v>174</v>
      </c>
      <c r="B42" s="229"/>
      <c r="C42" s="229"/>
      <c r="D42" s="155">
        <v>38.4</v>
      </c>
      <c r="E42" s="155">
        <v>43.95</v>
      </c>
      <c r="F42" s="155">
        <v>108.9</v>
      </c>
      <c r="G42" s="154">
        <v>874.5</v>
      </c>
      <c r="H42" s="152">
        <v>0.39200000000000002</v>
      </c>
      <c r="I42" s="154">
        <v>25.5</v>
      </c>
      <c r="J42" s="154">
        <v>6.4000000000000001E-2</v>
      </c>
      <c r="K42" s="154">
        <v>6.52</v>
      </c>
      <c r="L42" s="154">
        <v>134.75</v>
      </c>
      <c r="M42" s="154">
        <v>417.85</v>
      </c>
      <c r="N42" s="154">
        <v>111.54</v>
      </c>
      <c r="O42" s="155">
        <v>6.0549999999999997</v>
      </c>
    </row>
    <row r="43" spans="1:15" ht="13.5" customHeight="1" x14ac:dyDescent="0.25">
      <c r="A43" s="193"/>
      <c r="B43" s="193" t="s">
        <v>378</v>
      </c>
      <c r="C43" s="193"/>
      <c r="D43" s="155">
        <v>5.5</v>
      </c>
      <c r="E43" s="155">
        <v>7.9</v>
      </c>
      <c r="F43" s="155">
        <v>35.200000000000003</v>
      </c>
      <c r="G43" s="154">
        <v>238</v>
      </c>
      <c r="H43" s="165">
        <v>0.06</v>
      </c>
      <c r="I43" s="166">
        <v>2</v>
      </c>
      <c r="J43" s="166">
        <v>0.01</v>
      </c>
      <c r="K43" s="166">
        <v>5</v>
      </c>
      <c r="L43" s="166">
        <v>14</v>
      </c>
      <c r="M43" s="166">
        <v>28</v>
      </c>
      <c r="N43" s="166">
        <v>5</v>
      </c>
      <c r="O43" s="166">
        <v>2.8</v>
      </c>
    </row>
    <row r="44" spans="1:15" ht="13.5" customHeight="1" x14ac:dyDescent="0.25">
      <c r="A44" s="229" t="s">
        <v>179</v>
      </c>
      <c r="B44" s="229"/>
      <c r="C44" s="229"/>
      <c r="D44" s="155">
        <f>SUM(D41:D43)</f>
        <v>69.08</v>
      </c>
      <c r="E44" s="155">
        <f>SUM(E41:E43)</f>
        <v>68.89</v>
      </c>
      <c r="F44" s="155">
        <f>SUM(F41:F43)</f>
        <v>235.38</v>
      </c>
      <c r="G44" s="155">
        <f>SUM(G41:G43)</f>
        <v>1732.75</v>
      </c>
      <c r="H44" s="155">
        <f>SUM(H41:H43)</f>
        <v>1.052</v>
      </c>
      <c r="I44" s="155">
        <f>SUM(I41:I43)</f>
        <v>42.53</v>
      </c>
      <c r="J44" s="155">
        <f>SUM(J41:J43)</f>
        <v>0.114</v>
      </c>
      <c r="K44" s="155">
        <f>SUM(K41:K43)</f>
        <v>13.759</v>
      </c>
      <c r="L44" s="155">
        <f>SUM(L41:L43)</f>
        <v>256.45</v>
      </c>
      <c r="M44" s="155">
        <f>SUM(M41:M43)</f>
        <v>578.03</v>
      </c>
      <c r="N44" s="155">
        <f>SUM(N41:N43)</f>
        <v>152.14000000000001</v>
      </c>
      <c r="O44" s="155">
        <f>SUM(O41:O43)</f>
        <v>14.055</v>
      </c>
    </row>
    <row r="45" spans="1:15" ht="13.5" customHeight="1" x14ac:dyDescent="0.3">
      <c r="A45" s="238" t="s">
        <v>385</v>
      </c>
      <c r="B45" s="239"/>
      <c r="C45" s="239"/>
      <c r="D45" s="239"/>
      <c r="E45" s="239"/>
      <c r="F45" s="239"/>
      <c r="G45" s="240"/>
      <c r="H45" s="171"/>
      <c r="I45" s="171"/>
      <c r="J45" s="171"/>
      <c r="K45" s="171"/>
      <c r="L45" s="171"/>
      <c r="M45" s="171"/>
      <c r="N45" s="171"/>
      <c r="O45" s="171"/>
    </row>
    <row r="46" spans="1:15" ht="13.5" customHeight="1" x14ac:dyDescent="0.25">
      <c r="A46" s="229" t="s">
        <v>147</v>
      </c>
      <c r="B46" s="229"/>
      <c r="C46" s="229"/>
      <c r="D46" s="151">
        <v>26.65</v>
      </c>
      <c r="E46" s="151">
        <v>26.11</v>
      </c>
      <c r="F46" s="151">
        <v>101.44</v>
      </c>
      <c r="G46" s="152">
        <v>776.5</v>
      </c>
      <c r="H46" s="151">
        <v>0.42799999999999999</v>
      </c>
      <c r="I46" s="155">
        <v>9.9700000000000006</v>
      </c>
      <c r="J46" s="155">
        <v>0.123</v>
      </c>
      <c r="K46" s="155">
        <v>2</v>
      </c>
      <c r="L46" s="155">
        <v>265.10000000000002</v>
      </c>
      <c r="M46" s="155">
        <v>341.74</v>
      </c>
      <c r="N46" s="155">
        <v>76.45</v>
      </c>
      <c r="O46" s="155">
        <v>4.22</v>
      </c>
    </row>
    <row r="47" spans="1:15" ht="13.5" customHeight="1" x14ac:dyDescent="0.25">
      <c r="A47" s="229" t="s">
        <v>174</v>
      </c>
      <c r="B47" s="229"/>
      <c r="C47" s="229"/>
      <c r="D47" s="151">
        <v>42.07</v>
      </c>
      <c r="E47" s="151">
        <v>44.37</v>
      </c>
      <c r="F47" s="151">
        <v>84.39</v>
      </c>
      <c r="G47" s="151">
        <v>906.3</v>
      </c>
      <c r="H47" s="151">
        <v>0.73</v>
      </c>
      <c r="I47" s="155">
        <v>40.49</v>
      </c>
      <c r="J47" s="155">
        <v>3.6999999999999998E-2</v>
      </c>
      <c r="K47" s="155">
        <v>4.13</v>
      </c>
      <c r="L47" s="155">
        <v>158.75</v>
      </c>
      <c r="M47" s="155">
        <v>667.5</v>
      </c>
      <c r="N47" s="155">
        <v>147.93</v>
      </c>
      <c r="O47" s="155">
        <v>9.25</v>
      </c>
    </row>
    <row r="48" spans="1:15" ht="13.5" customHeight="1" x14ac:dyDescent="0.25">
      <c r="A48" s="193"/>
      <c r="B48" s="193" t="s">
        <v>378</v>
      </c>
      <c r="C48" s="193"/>
      <c r="D48" s="151">
        <v>7.8</v>
      </c>
      <c r="E48" s="151">
        <v>7.08</v>
      </c>
      <c r="F48" s="151">
        <v>29.85</v>
      </c>
      <c r="G48" s="152">
        <v>222.5</v>
      </c>
      <c r="H48" s="152">
        <v>0.189</v>
      </c>
      <c r="I48" s="154">
        <v>6.8</v>
      </c>
      <c r="J48" s="154">
        <v>0.26</v>
      </c>
      <c r="K48" s="154">
        <v>6.8</v>
      </c>
      <c r="L48" s="154">
        <v>40</v>
      </c>
      <c r="M48" s="154">
        <v>62</v>
      </c>
      <c r="N48" s="155">
        <v>7</v>
      </c>
      <c r="O48" s="155">
        <v>1.8</v>
      </c>
    </row>
    <row r="49" spans="1:15" ht="13.5" customHeight="1" x14ac:dyDescent="0.25">
      <c r="A49" s="229" t="s">
        <v>179</v>
      </c>
      <c r="B49" s="229"/>
      <c r="C49" s="229"/>
      <c r="D49" s="151">
        <f>SUM(D46:D48)</f>
        <v>76.52</v>
      </c>
      <c r="E49" s="151">
        <f>SUM(E46:E48)</f>
        <v>77.559999999999988</v>
      </c>
      <c r="F49" s="151">
        <f>SUM(F46:F48)</f>
        <v>215.67999999999998</v>
      </c>
      <c r="G49" s="151">
        <f>SUM(G46:G48)</f>
        <v>1905.3</v>
      </c>
      <c r="H49" s="151">
        <f>SUM(H46:H48)</f>
        <v>1.347</v>
      </c>
      <c r="I49" s="151">
        <f>SUM(I46:I48)</f>
        <v>57.26</v>
      </c>
      <c r="J49" s="151">
        <f>SUM(J46:J48)</f>
        <v>0.42000000000000004</v>
      </c>
      <c r="K49" s="151">
        <f>SUM(K46:K48)</f>
        <v>12.93</v>
      </c>
      <c r="L49" s="151">
        <f>SUM(L46:L48)</f>
        <v>463.85</v>
      </c>
      <c r="M49" s="151">
        <f>SUM(M46:M48)</f>
        <v>1071.24</v>
      </c>
      <c r="N49" s="151">
        <f>SUM(N46:N48)</f>
        <v>231.38</v>
      </c>
      <c r="O49" s="151">
        <f>SUM(O46:O48)</f>
        <v>15.27</v>
      </c>
    </row>
    <row r="50" spans="1:15" ht="13.5" customHeight="1" x14ac:dyDescent="0.3">
      <c r="A50" s="238" t="s">
        <v>386</v>
      </c>
      <c r="B50" s="239"/>
      <c r="C50" s="239"/>
      <c r="D50" s="239"/>
      <c r="E50" s="239"/>
      <c r="F50" s="239"/>
      <c r="G50" s="240"/>
      <c r="H50" s="52"/>
      <c r="I50" s="162"/>
      <c r="J50" s="162"/>
      <c r="K50" s="162"/>
      <c r="L50" s="162"/>
      <c r="M50" s="162"/>
      <c r="N50" s="162"/>
      <c r="O50" s="162"/>
    </row>
    <row r="51" spans="1:15" ht="13.5" customHeight="1" x14ac:dyDescent="0.25">
      <c r="A51" s="229" t="s">
        <v>147</v>
      </c>
      <c r="B51" s="229"/>
      <c r="C51" s="229"/>
      <c r="D51" s="151">
        <v>23.47</v>
      </c>
      <c r="E51" s="151">
        <v>30.9</v>
      </c>
      <c r="F51" s="151">
        <v>83.02</v>
      </c>
      <c r="G51" s="152">
        <v>704.7</v>
      </c>
      <c r="H51" s="157">
        <v>0.28999999999999998</v>
      </c>
      <c r="I51" s="155">
        <v>2.71</v>
      </c>
      <c r="J51" s="155">
        <v>0.10299999999999999</v>
      </c>
      <c r="K51" s="155">
        <v>1.7889999999999999</v>
      </c>
      <c r="L51" s="155">
        <v>379.9</v>
      </c>
      <c r="M51" s="155">
        <v>475</v>
      </c>
      <c r="N51" s="155">
        <v>82.9</v>
      </c>
      <c r="O51" s="155">
        <v>4.3499999999999996</v>
      </c>
    </row>
    <row r="52" spans="1:15" ht="13.5" customHeight="1" x14ac:dyDescent="0.25">
      <c r="A52" s="234" t="s">
        <v>174</v>
      </c>
      <c r="B52" s="234"/>
      <c r="C52" s="234"/>
      <c r="D52" s="151">
        <v>25.84</v>
      </c>
      <c r="E52" s="151">
        <v>28.43</v>
      </c>
      <c r="F52" s="151">
        <v>120.78</v>
      </c>
      <c r="G52" s="151">
        <v>856.05</v>
      </c>
      <c r="H52" s="151">
        <v>0.88200000000000001</v>
      </c>
      <c r="I52" s="151">
        <v>27.788</v>
      </c>
      <c r="J52" s="151">
        <v>6.9000000000000006E-2</v>
      </c>
      <c r="K52" s="151">
        <v>5.65</v>
      </c>
      <c r="L52" s="151">
        <v>124.28</v>
      </c>
      <c r="M52" s="151">
        <v>403.3</v>
      </c>
      <c r="N52" s="151">
        <v>105.97</v>
      </c>
      <c r="O52" s="151">
        <v>10.28</v>
      </c>
    </row>
    <row r="53" spans="1:15" ht="13.5" customHeight="1" x14ac:dyDescent="0.25">
      <c r="A53" s="172"/>
      <c r="B53" s="193" t="s">
        <v>378</v>
      </c>
      <c r="C53" s="172"/>
      <c r="D53" s="173">
        <v>6.1</v>
      </c>
      <c r="E53" s="173">
        <v>9.5</v>
      </c>
      <c r="F53" s="173">
        <v>21.4</v>
      </c>
      <c r="G53" s="174">
        <v>238</v>
      </c>
      <c r="H53" s="152">
        <v>0.189</v>
      </c>
      <c r="I53" s="152">
        <v>6.8</v>
      </c>
      <c r="J53" s="152">
        <v>0.26</v>
      </c>
      <c r="K53" s="152">
        <v>6.8</v>
      </c>
      <c r="L53" s="154">
        <v>250</v>
      </c>
      <c r="M53" s="154">
        <v>218</v>
      </c>
      <c r="N53" s="155">
        <v>35</v>
      </c>
      <c r="O53" s="155">
        <v>0.8</v>
      </c>
    </row>
    <row r="54" spans="1:15" x14ac:dyDescent="0.25">
      <c r="A54" s="246" t="s">
        <v>179</v>
      </c>
      <c r="B54" s="246"/>
      <c r="C54" s="246"/>
      <c r="D54" s="173">
        <f>SUM(D51:D53)</f>
        <v>55.410000000000004</v>
      </c>
      <c r="E54" s="173">
        <f>SUM(E51:E53)</f>
        <v>68.83</v>
      </c>
      <c r="F54" s="173">
        <f>SUM(F51:F53)</f>
        <v>225.20000000000002</v>
      </c>
      <c r="G54" s="173">
        <f>SUM(G51:G53)</f>
        <v>1798.75</v>
      </c>
      <c r="H54" s="173">
        <f>SUM(H51:H53)</f>
        <v>1.361</v>
      </c>
      <c r="I54" s="173">
        <f>SUM(I51:I53)</f>
        <v>37.298000000000002</v>
      </c>
      <c r="J54" s="173">
        <f>SUM(J51:J53)</f>
        <v>0.432</v>
      </c>
      <c r="K54" s="173">
        <f>SUM(K51:K53)</f>
        <v>14.239000000000001</v>
      </c>
      <c r="L54" s="173">
        <f>SUM(L51:L53)</f>
        <v>754.18</v>
      </c>
      <c r="M54" s="173">
        <f>SUM(M51:M53)</f>
        <v>1096.3</v>
      </c>
      <c r="N54" s="173">
        <f>SUM(N51:N53)</f>
        <v>223.87</v>
      </c>
      <c r="O54" s="173">
        <f>SUM(O51:O53)</f>
        <v>15.43</v>
      </c>
    </row>
    <row r="55" spans="1:15" s="177" customFormat="1" x14ac:dyDescent="0.25">
      <c r="A55" s="247"/>
      <c r="B55" s="248"/>
      <c r="C55" s="248"/>
      <c r="D55" s="175"/>
      <c r="E55" s="175"/>
      <c r="F55" s="175"/>
      <c r="G55" s="175"/>
      <c r="H55" s="175"/>
      <c r="I55" s="176"/>
      <c r="J55" s="176"/>
      <c r="K55" s="176"/>
      <c r="L55" s="176"/>
      <c r="M55" s="176"/>
      <c r="N55" s="176"/>
      <c r="O55" s="176"/>
    </row>
    <row r="56" spans="1:15" ht="13.5" customHeight="1" x14ac:dyDescent="0.3">
      <c r="A56" s="238" t="s">
        <v>387</v>
      </c>
      <c r="B56" s="239"/>
      <c r="C56" s="239"/>
      <c r="D56" s="239"/>
      <c r="E56" s="239"/>
      <c r="F56" s="239"/>
      <c r="G56" s="240"/>
      <c r="H56" s="171"/>
      <c r="I56" s="171"/>
      <c r="J56" s="171"/>
      <c r="K56" s="171"/>
      <c r="L56" s="171"/>
      <c r="M56" s="171"/>
      <c r="N56" s="171"/>
      <c r="O56" s="171"/>
    </row>
    <row r="57" spans="1:15" ht="13.5" customHeight="1" x14ac:dyDescent="0.25">
      <c r="A57" s="229" t="s">
        <v>147</v>
      </c>
      <c r="B57" s="229"/>
      <c r="C57" s="229"/>
      <c r="D57" s="151">
        <v>26.23</v>
      </c>
      <c r="E57" s="151">
        <v>33.47</v>
      </c>
      <c r="F57" s="151">
        <v>69.790000000000006</v>
      </c>
      <c r="G57" s="152">
        <v>705.6</v>
      </c>
      <c r="H57" s="151">
        <v>0.42799999999999999</v>
      </c>
      <c r="I57" s="155">
        <v>9.9700000000000006</v>
      </c>
      <c r="J57" s="155">
        <v>0.123</v>
      </c>
      <c r="K57" s="155">
        <v>2</v>
      </c>
      <c r="L57" s="155">
        <v>265.10000000000002</v>
      </c>
      <c r="M57" s="155">
        <v>341.74</v>
      </c>
      <c r="N57" s="155">
        <v>76.45</v>
      </c>
      <c r="O57" s="155">
        <v>4.22</v>
      </c>
    </row>
    <row r="58" spans="1:15" ht="13.5" customHeight="1" x14ac:dyDescent="0.25">
      <c r="A58" s="229" t="s">
        <v>174</v>
      </c>
      <c r="B58" s="229"/>
      <c r="C58" s="229"/>
      <c r="D58" s="151">
        <v>31.13</v>
      </c>
      <c r="E58" s="151">
        <v>26.9</v>
      </c>
      <c r="F58" s="151">
        <v>108.66</v>
      </c>
      <c r="G58" s="151">
        <v>775.2</v>
      </c>
      <c r="H58" s="151">
        <v>0.73</v>
      </c>
      <c r="I58" s="155">
        <v>40.49</v>
      </c>
      <c r="J58" s="155">
        <v>3.6999999999999998E-2</v>
      </c>
      <c r="K58" s="155">
        <v>4.13</v>
      </c>
      <c r="L58" s="155">
        <v>158.75</v>
      </c>
      <c r="M58" s="155">
        <v>667.5</v>
      </c>
      <c r="N58" s="155">
        <v>147.93</v>
      </c>
      <c r="O58" s="155">
        <v>9.25</v>
      </c>
    </row>
    <row r="59" spans="1:15" ht="13.5" customHeight="1" x14ac:dyDescent="0.25">
      <c r="A59" s="193"/>
      <c r="B59" s="193" t="s">
        <v>378</v>
      </c>
      <c r="C59" s="193"/>
      <c r="D59" s="151">
        <v>5.5</v>
      </c>
      <c r="E59" s="151">
        <v>7.9</v>
      </c>
      <c r="F59" s="151">
        <v>35.200000000000003</v>
      </c>
      <c r="G59" s="152">
        <v>238</v>
      </c>
      <c r="H59" s="152">
        <v>0.189</v>
      </c>
      <c r="I59" s="154">
        <v>6.8</v>
      </c>
      <c r="J59" s="154">
        <v>0.26</v>
      </c>
      <c r="K59" s="154">
        <v>6.8</v>
      </c>
      <c r="L59" s="154">
        <v>40</v>
      </c>
      <c r="M59" s="154">
        <v>62</v>
      </c>
      <c r="N59" s="155">
        <v>7</v>
      </c>
      <c r="O59" s="155">
        <v>1.8</v>
      </c>
    </row>
    <row r="60" spans="1:15" ht="13.5" customHeight="1" x14ac:dyDescent="0.25">
      <c r="A60" s="229" t="s">
        <v>179</v>
      </c>
      <c r="B60" s="229"/>
      <c r="C60" s="229"/>
      <c r="D60" s="151">
        <f>SUM(D57:D59)</f>
        <v>62.86</v>
      </c>
      <c r="E60" s="151">
        <f>SUM(E57:E59)</f>
        <v>68.27</v>
      </c>
      <c r="F60" s="151">
        <f>SUM(F57:F59)</f>
        <v>213.64999999999998</v>
      </c>
      <c r="G60" s="151">
        <f>SUM(G57:G59)</f>
        <v>1718.8000000000002</v>
      </c>
      <c r="H60" s="151">
        <f>SUM(H57:H59)</f>
        <v>1.347</v>
      </c>
      <c r="I60" s="151">
        <f>SUM(I57:I59)</f>
        <v>57.26</v>
      </c>
      <c r="J60" s="151">
        <f>SUM(J57:J59)</f>
        <v>0.42000000000000004</v>
      </c>
      <c r="K60" s="151">
        <f>SUM(K57:K59)</f>
        <v>12.93</v>
      </c>
      <c r="L60" s="151">
        <f>SUM(L57:L59)</f>
        <v>463.85</v>
      </c>
      <c r="M60" s="151">
        <f>SUM(M57:M59)</f>
        <v>1071.24</v>
      </c>
      <c r="N60" s="151">
        <f>SUM(N57:N59)</f>
        <v>231.38</v>
      </c>
      <c r="O60" s="151">
        <f>SUM(O57:O59)</f>
        <v>15.27</v>
      </c>
    </row>
    <row r="61" spans="1:15" ht="13.5" customHeight="1" x14ac:dyDescent="0.3">
      <c r="A61" s="238" t="s">
        <v>388</v>
      </c>
      <c r="B61" s="239"/>
      <c r="C61" s="239"/>
      <c r="D61" s="239"/>
      <c r="E61" s="239"/>
      <c r="F61" s="239"/>
      <c r="G61" s="240"/>
      <c r="H61" s="52"/>
      <c r="I61" s="162"/>
      <c r="J61" s="162"/>
      <c r="K61" s="162"/>
      <c r="L61" s="162"/>
      <c r="M61" s="162"/>
      <c r="N61" s="162"/>
      <c r="O61" s="162"/>
    </row>
    <row r="62" spans="1:15" ht="13.5" customHeight="1" x14ac:dyDescent="0.25">
      <c r="A62" s="229" t="s">
        <v>147</v>
      </c>
      <c r="B62" s="229"/>
      <c r="C62" s="229"/>
      <c r="D62" s="151">
        <v>17.28</v>
      </c>
      <c r="E62" s="151">
        <v>21.38</v>
      </c>
      <c r="F62" s="151">
        <v>90.44</v>
      </c>
      <c r="G62" s="152">
        <v>647</v>
      </c>
      <c r="H62" s="157">
        <v>0.28999999999999998</v>
      </c>
      <c r="I62" s="155">
        <v>2.71</v>
      </c>
      <c r="J62" s="155">
        <v>0.10299999999999999</v>
      </c>
      <c r="K62" s="155">
        <v>1.7889999999999999</v>
      </c>
      <c r="L62" s="155">
        <v>379.9</v>
      </c>
      <c r="M62" s="155">
        <v>475</v>
      </c>
      <c r="N62" s="155">
        <v>82.9</v>
      </c>
      <c r="O62" s="155">
        <v>4.3499999999999996</v>
      </c>
    </row>
    <row r="63" spans="1:15" ht="13.5" customHeight="1" x14ac:dyDescent="0.25">
      <c r="A63" s="234" t="s">
        <v>174</v>
      </c>
      <c r="B63" s="234"/>
      <c r="C63" s="234"/>
      <c r="D63" s="151">
        <v>35.36</v>
      </c>
      <c r="E63" s="151">
        <v>36.83</v>
      </c>
      <c r="F63" s="151">
        <v>113.22</v>
      </c>
      <c r="G63" s="151">
        <v>1035</v>
      </c>
      <c r="H63" s="151">
        <v>0.88200000000000001</v>
      </c>
      <c r="I63" s="151">
        <v>27.788</v>
      </c>
      <c r="J63" s="151">
        <v>6.9000000000000006E-2</v>
      </c>
      <c r="K63" s="151">
        <v>5.65</v>
      </c>
      <c r="L63" s="151">
        <v>124.28</v>
      </c>
      <c r="M63" s="151">
        <v>403.3</v>
      </c>
      <c r="N63" s="151">
        <v>105.97</v>
      </c>
      <c r="O63" s="151">
        <v>10.28</v>
      </c>
    </row>
    <row r="64" spans="1:15" ht="13.5" customHeight="1" x14ac:dyDescent="0.25">
      <c r="A64" s="172"/>
      <c r="B64" s="193" t="s">
        <v>378</v>
      </c>
      <c r="C64" s="172"/>
      <c r="D64" s="173">
        <v>7.5</v>
      </c>
      <c r="E64" s="173">
        <v>7.9</v>
      </c>
      <c r="F64" s="173">
        <v>36.799999999999997</v>
      </c>
      <c r="G64" s="174">
        <v>244</v>
      </c>
      <c r="H64" s="152">
        <v>0.189</v>
      </c>
      <c r="I64" s="152">
        <v>6.8</v>
      </c>
      <c r="J64" s="152">
        <v>0.26</v>
      </c>
      <c r="K64" s="152">
        <v>6.8</v>
      </c>
      <c r="L64" s="154">
        <v>250</v>
      </c>
      <c r="M64" s="154">
        <v>218</v>
      </c>
      <c r="N64" s="155">
        <v>35</v>
      </c>
      <c r="O64" s="155">
        <v>0.8</v>
      </c>
    </row>
    <row r="65" spans="1:15" x14ac:dyDescent="0.25">
      <c r="A65" s="246" t="s">
        <v>179</v>
      </c>
      <c r="B65" s="246"/>
      <c r="C65" s="246"/>
      <c r="D65" s="173">
        <f>SUM(D62:D64)</f>
        <v>60.14</v>
      </c>
      <c r="E65" s="173">
        <f>SUM(E62:E64)</f>
        <v>66.11</v>
      </c>
      <c r="F65" s="173">
        <f>SUM(F62:F64)</f>
        <v>240.45999999999998</v>
      </c>
      <c r="G65" s="173">
        <f>SUM(G62:G64)</f>
        <v>1926</v>
      </c>
      <c r="H65" s="173">
        <f>SUM(H62:H64)</f>
        <v>1.361</v>
      </c>
      <c r="I65" s="173">
        <f>SUM(I62:I64)</f>
        <v>37.298000000000002</v>
      </c>
      <c r="J65" s="173">
        <f>SUM(J62:J64)</f>
        <v>0.432</v>
      </c>
      <c r="K65" s="173">
        <f>SUM(K62:K64)</f>
        <v>14.239000000000001</v>
      </c>
      <c r="L65" s="173">
        <f>SUM(L62:L64)</f>
        <v>754.18</v>
      </c>
      <c r="M65" s="173">
        <f>SUM(M62:M64)</f>
        <v>1096.3</v>
      </c>
      <c r="N65" s="173">
        <f>SUM(N62:N64)</f>
        <v>223.87</v>
      </c>
      <c r="O65" s="173">
        <f>SUM(O62:O64)</f>
        <v>15.43</v>
      </c>
    </row>
    <row r="66" spans="1:15" s="177" customFormat="1" x14ac:dyDescent="0.25">
      <c r="A66" s="247"/>
      <c r="B66" s="248"/>
      <c r="C66" s="248"/>
      <c r="D66" s="175"/>
      <c r="E66" s="175"/>
      <c r="F66" s="175"/>
      <c r="G66" s="175"/>
      <c r="H66" s="175"/>
      <c r="I66" s="176"/>
      <c r="J66" s="176"/>
      <c r="K66" s="176"/>
      <c r="L66" s="176"/>
      <c r="M66" s="176"/>
      <c r="N66" s="176"/>
      <c r="O66" s="176"/>
    </row>
  </sheetData>
  <mergeCells count="59">
    <mergeCell ref="H2:K2"/>
    <mergeCell ref="L2:O2"/>
    <mergeCell ref="D3:F3"/>
    <mergeCell ref="G3:G4"/>
    <mergeCell ref="H3:K3"/>
    <mergeCell ref="L3:O3"/>
    <mergeCell ref="A11:C11"/>
    <mergeCell ref="A2:A4"/>
    <mergeCell ref="B2:B4"/>
    <mergeCell ref="C2:C4"/>
    <mergeCell ref="D2:G2"/>
    <mergeCell ref="B6:C6"/>
    <mergeCell ref="A7:C7"/>
    <mergeCell ref="A9:C9"/>
    <mergeCell ref="A10:C10"/>
    <mergeCell ref="A19:C19"/>
    <mergeCell ref="A20:G20"/>
    <mergeCell ref="A21:C21"/>
    <mergeCell ref="A22:C22"/>
    <mergeCell ref="A24:C24"/>
    <mergeCell ref="A25:G25"/>
    <mergeCell ref="A36:C36"/>
    <mergeCell ref="A37:C37"/>
    <mergeCell ref="A39:C39"/>
    <mergeCell ref="A40:G40"/>
    <mergeCell ref="A26:C26"/>
    <mergeCell ref="A12:C12"/>
    <mergeCell ref="A14:C14"/>
    <mergeCell ref="A15:G15"/>
    <mergeCell ref="A16:C16"/>
    <mergeCell ref="A17:C17"/>
    <mergeCell ref="A54:C54"/>
    <mergeCell ref="A55:C55"/>
    <mergeCell ref="A41:C41"/>
    <mergeCell ref="A27:C27"/>
    <mergeCell ref="A29:C29"/>
    <mergeCell ref="A30:G30"/>
    <mergeCell ref="B31:C31"/>
    <mergeCell ref="A32:C32"/>
    <mergeCell ref="A34:C34"/>
    <mergeCell ref="A35:G35"/>
    <mergeCell ref="A56:G56"/>
    <mergeCell ref="A42:C42"/>
    <mergeCell ref="A44:C44"/>
    <mergeCell ref="A45:G45"/>
    <mergeCell ref="A46:C46"/>
    <mergeCell ref="A47:C47"/>
    <mergeCell ref="A49:C49"/>
    <mergeCell ref="A50:G50"/>
    <mergeCell ref="A51:C51"/>
    <mergeCell ref="A52:C52"/>
    <mergeCell ref="A65:C65"/>
    <mergeCell ref="A66:C66"/>
    <mergeCell ref="A57:C57"/>
    <mergeCell ref="A58:C58"/>
    <mergeCell ref="A60:C60"/>
    <mergeCell ref="A61:G61"/>
    <mergeCell ref="A62:C62"/>
    <mergeCell ref="A63:C6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="80" zoomScaleNormal="80" workbookViewId="0">
      <selection activeCell="L21" sqref="L21"/>
    </sheetView>
  </sheetViews>
  <sheetFormatPr defaultRowHeight="13.2" x14ac:dyDescent="0.25"/>
  <cols>
    <col min="1" max="1" width="12.6640625" customWidth="1"/>
    <col min="2" max="2" width="8.44140625" customWidth="1"/>
    <col min="3" max="3" width="8" customWidth="1"/>
    <col min="4" max="16" width="6" customWidth="1"/>
    <col min="17" max="18" width="6.5546875" customWidth="1"/>
    <col min="19" max="19" width="6.33203125" customWidth="1"/>
  </cols>
  <sheetData>
    <row r="1" spans="1:19" ht="15.6" x14ac:dyDescent="0.3">
      <c r="A1" s="251" t="s">
        <v>414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183"/>
    </row>
    <row r="2" spans="1:19" ht="22.5" customHeight="1" x14ac:dyDescent="0.25">
      <c r="A2" s="252" t="s">
        <v>415</v>
      </c>
      <c r="B2" s="253" t="s">
        <v>416</v>
      </c>
      <c r="C2" s="253" t="s">
        <v>417</v>
      </c>
      <c r="D2" s="254">
        <v>1</v>
      </c>
      <c r="E2" s="254">
        <v>2</v>
      </c>
      <c r="F2" s="254">
        <v>3</v>
      </c>
      <c r="G2" s="254">
        <v>4</v>
      </c>
      <c r="H2" s="255">
        <v>5</v>
      </c>
      <c r="I2" s="255">
        <v>6</v>
      </c>
      <c r="J2" s="254">
        <v>7</v>
      </c>
      <c r="K2" s="254">
        <v>8</v>
      </c>
      <c r="L2" s="254">
        <v>9</v>
      </c>
      <c r="M2" s="254">
        <v>10</v>
      </c>
      <c r="N2" s="256">
        <v>11</v>
      </c>
      <c r="O2" s="256">
        <v>12</v>
      </c>
      <c r="P2" s="254" t="s">
        <v>418</v>
      </c>
      <c r="Q2" s="257" t="s">
        <v>419</v>
      </c>
      <c r="R2" s="258" t="s">
        <v>420</v>
      </c>
      <c r="S2" s="259" t="s">
        <v>421</v>
      </c>
    </row>
    <row r="3" spans="1:19" x14ac:dyDescent="0.25">
      <c r="A3" s="252"/>
      <c r="B3" s="253"/>
      <c r="C3" s="253"/>
      <c r="D3" s="254"/>
      <c r="E3" s="254"/>
      <c r="F3" s="254"/>
      <c r="G3" s="254"/>
      <c r="H3" s="255"/>
      <c r="I3" s="255"/>
      <c r="J3" s="254"/>
      <c r="K3" s="254"/>
      <c r="L3" s="254"/>
      <c r="M3" s="254"/>
      <c r="N3" s="256"/>
      <c r="O3" s="256"/>
      <c r="P3" s="254"/>
      <c r="Q3" s="257"/>
      <c r="R3" s="258"/>
      <c r="S3" s="41"/>
    </row>
    <row r="4" spans="1:19" ht="17.25" customHeight="1" x14ac:dyDescent="0.25">
      <c r="A4" s="260" t="s">
        <v>173</v>
      </c>
      <c r="B4" s="261">
        <v>72</v>
      </c>
      <c r="C4" s="262">
        <f>B4*12</f>
        <v>864</v>
      </c>
      <c r="D4" s="263">
        <v>50</v>
      </c>
      <c r="E4" s="263">
        <v>50</v>
      </c>
      <c r="F4" s="263">
        <v>50</v>
      </c>
      <c r="G4" s="263">
        <v>50</v>
      </c>
      <c r="H4" s="264">
        <v>50</v>
      </c>
      <c r="I4" s="264">
        <v>50</v>
      </c>
      <c r="J4" s="264">
        <v>50</v>
      </c>
      <c r="K4" s="263">
        <v>50</v>
      </c>
      <c r="L4" s="263">
        <v>50</v>
      </c>
      <c r="M4" s="263">
        <v>50</v>
      </c>
      <c r="N4" s="263">
        <v>50</v>
      </c>
      <c r="O4" s="263">
        <v>50</v>
      </c>
      <c r="P4" s="147">
        <f>SUM(D4:O4)</f>
        <v>600</v>
      </c>
      <c r="Q4" s="265">
        <f>SUM(D4:O4)/12</f>
        <v>50</v>
      </c>
      <c r="R4" s="266">
        <f>Q4-B4</f>
        <v>-22</v>
      </c>
      <c r="S4" s="267">
        <f>Q4*5%</f>
        <v>2.5</v>
      </c>
    </row>
    <row r="5" spans="1:19" ht="17.25" customHeight="1" x14ac:dyDescent="0.25">
      <c r="A5" s="268" t="s">
        <v>422</v>
      </c>
      <c r="B5" s="261">
        <v>120</v>
      </c>
      <c r="C5" s="262">
        <f>B5*12</f>
        <v>1440</v>
      </c>
      <c r="D5" s="269">
        <v>120</v>
      </c>
      <c r="E5" s="269">
        <v>100</v>
      </c>
      <c r="F5" s="269">
        <v>120</v>
      </c>
      <c r="G5" s="269">
        <v>100</v>
      </c>
      <c r="H5" s="264">
        <v>100</v>
      </c>
      <c r="I5" s="264">
        <v>100</v>
      </c>
      <c r="J5" s="264">
        <v>100</v>
      </c>
      <c r="K5" s="269">
        <v>110</v>
      </c>
      <c r="L5" s="269">
        <v>120</v>
      </c>
      <c r="M5" s="269">
        <v>100</v>
      </c>
      <c r="N5" s="269">
        <v>120</v>
      </c>
      <c r="O5" s="269">
        <v>110</v>
      </c>
      <c r="P5" s="147">
        <f t="shared" ref="P5:P28" si="0">SUM(D5:O5)</f>
        <v>1300</v>
      </c>
      <c r="Q5" s="265">
        <f t="shared" ref="Q5:Q26" si="1">SUM(D5:O5)/12</f>
        <v>108.33333333333333</v>
      </c>
      <c r="R5" s="266">
        <f t="shared" ref="R5:R28" si="2">Q5-B5</f>
        <v>-11.666666666666671</v>
      </c>
      <c r="S5" s="267">
        <v>3.9</v>
      </c>
    </row>
    <row r="6" spans="1:19" ht="17.25" customHeight="1" x14ac:dyDescent="0.25">
      <c r="A6" s="270" t="s">
        <v>200</v>
      </c>
      <c r="B6" s="261">
        <v>12</v>
      </c>
      <c r="C6" s="262">
        <f t="shared" ref="C6:C28" si="3">B6*12</f>
        <v>144</v>
      </c>
      <c r="D6" s="263"/>
      <c r="E6" s="263">
        <v>3</v>
      </c>
      <c r="F6" s="263">
        <v>16</v>
      </c>
      <c r="G6" s="263">
        <v>6</v>
      </c>
      <c r="H6" s="263">
        <v>7</v>
      </c>
      <c r="I6" s="263">
        <v>5</v>
      </c>
      <c r="J6" s="263">
        <v>8</v>
      </c>
      <c r="K6" s="263">
        <v>16</v>
      </c>
      <c r="L6" s="263">
        <v>14</v>
      </c>
      <c r="M6" s="263"/>
      <c r="N6" s="269">
        <v>8</v>
      </c>
      <c r="O6" s="269">
        <v>4</v>
      </c>
      <c r="P6" s="147">
        <f t="shared" si="0"/>
        <v>87</v>
      </c>
      <c r="Q6" s="265">
        <f t="shared" si="1"/>
        <v>7.25</v>
      </c>
      <c r="R6" s="266">
        <f t="shared" si="2"/>
        <v>-4.75</v>
      </c>
      <c r="S6" s="267">
        <f t="shared" ref="S6:S28" si="4">Q6*5%</f>
        <v>0.36250000000000004</v>
      </c>
    </row>
    <row r="7" spans="1:19" ht="17.25" customHeight="1" x14ac:dyDescent="0.25">
      <c r="A7" s="260" t="s">
        <v>423</v>
      </c>
      <c r="B7" s="271">
        <v>30</v>
      </c>
      <c r="C7" s="262">
        <f t="shared" si="3"/>
        <v>360</v>
      </c>
      <c r="D7" s="269">
        <v>77</v>
      </c>
      <c r="E7" s="269">
        <v>56</v>
      </c>
      <c r="F7" s="269">
        <v>138</v>
      </c>
      <c r="G7" s="269">
        <v>20</v>
      </c>
      <c r="H7" s="269">
        <v>134</v>
      </c>
      <c r="I7" s="269">
        <v>69</v>
      </c>
      <c r="J7" s="269">
        <v>83</v>
      </c>
      <c r="K7" s="269">
        <v>20</v>
      </c>
      <c r="L7" s="269">
        <v>59</v>
      </c>
      <c r="M7" s="269">
        <v>51</v>
      </c>
      <c r="N7" s="269">
        <v>69</v>
      </c>
      <c r="O7" s="269">
        <v>71</v>
      </c>
      <c r="P7" s="147">
        <f t="shared" si="0"/>
        <v>847</v>
      </c>
      <c r="Q7" s="265">
        <f t="shared" si="1"/>
        <v>70.583333333333329</v>
      </c>
      <c r="R7" s="266">
        <f t="shared" si="2"/>
        <v>40.583333333333329</v>
      </c>
      <c r="S7" s="267">
        <f t="shared" si="4"/>
        <v>3.5291666666666668</v>
      </c>
    </row>
    <row r="8" spans="1:19" ht="17.25" customHeight="1" x14ac:dyDescent="0.25">
      <c r="A8" s="260" t="s">
        <v>424</v>
      </c>
      <c r="B8" s="261">
        <v>12</v>
      </c>
      <c r="C8" s="262">
        <f t="shared" si="3"/>
        <v>144</v>
      </c>
      <c r="D8" s="263">
        <v>61</v>
      </c>
      <c r="E8" s="263"/>
      <c r="F8" s="263"/>
      <c r="G8" s="263"/>
      <c r="H8" s="263"/>
      <c r="I8" s="263"/>
      <c r="J8" s="263">
        <v>61</v>
      </c>
      <c r="K8" s="263"/>
      <c r="L8" s="263"/>
      <c r="M8" s="263">
        <v>61</v>
      </c>
      <c r="N8" s="263"/>
      <c r="O8" s="263">
        <v>61</v>
      </c>
      <c r="P8" s="147">
        <f t="shared" si="0"/>
        <v>244</v>
      </c>
      <c r="Q8" s="265">
        <f t="shared" si="1"/>
        <v>20.333333333333332</v>
      </c>
      <c r="R8" s="266">
        <f t="shared" si="2"/>
        <v>8.3333333333333321</v>
      </c>
      <c r="S8" s="267">
        <f t="shared" si="4"/>
        <v>1.0166666666666666</v>
      </c>
    </row>
    <row r="9" spans="1:19" ht="17.25" customHeight="1" x14ac:dyDescent="0.25">
      <c r="A9" s="268" t="s">
        <v>425</v>
      </c>
      <c r="B9" s="261">
        <v>112</v>
      </c>
      <c r="C9" s="262">
        <f t="shared" si="3"/>
        <v>1344</v>
      </c>
      <c r="D9" s="263">
        <v>27</v>
      </c>
      <c r="E9" s="263">
        <v>253</v>
      </c>
      <c r="F9" s="263">
        <v>67</v>
      </c>
      <c r="G9" s="263">
        <v>328</v>
      </c>
      <c r="H9" s="263">
        <v>58</v>
      </c>
      <c r="I9" s="263">
        <v>236</v>
      </c>
      <c r="J9" s="263">
        <v>125</v>
      </c>
      <c r="K9" s="263">
        <v>183</v>
      </c>
      <c r="L9" s="263">
        <v>147</v>
      </c>
      <c r="M9" s="263">
        <v>40</v>
      </c>
      <c r="N9" s="263">
        <v>300</v>
      </c>
      <c r="O9" s="263">
        <v>67</v>
      </c>
      <c r="P9" s="147">
        <f t="shared" si="0"/>
        <v>1831</v>
      </c>
      <c r="Q9" s="265">
        <f t="shared" si="1"/>
        <v>152.58333333333334</v>
      </c>
      <c r="R9" s="266">
        <f t="shared" si="2"/>
        <v>40.583333333333343</v>
      </c>
      <c r="S9" s="267">
        <v>3.6</v>
      </c>
    </row>
    <row r="10" spans="1:19" ht="17.25" customHeight="1" x14ac:dyDescent="0.25">
      <c r="A10" s="272" t="s">
        <v>426</v>
      </c>
      <c r="B10" s="261">
        <v>192</v>
      </c>
      <c r="C10" s="262">
        <f t="shared" si="3"/>
        <v>2304</v>
      </c>
      <c r="D10" s="263">
        <v>242</v>
      </c>
      <c r="E10" s="263">
        <v>243</v>
      </c>
      <c r="F10" s="263">
        <v>205</v>
      </c>
      <c r="G10" s="263">
        <v>258</v>
      </c>
      <c r="H10" s="273">
        <v>296</v>
      </c>
      <c r="I10" s="263">
        <v>286</v>
      </c>
      <c r="J10" s="263">
        <v>232</v>
      </c>
      <c r="K10" s="269">
        <v>235</v>
      </c>
      <c r="L10" s="269">
        <v>206</v>
      </c>
      <c r="M10" s="269">
        <v>227</v>
      </c>
      <c r="N10" s="263">
        <v>231</v>
      </c>
      <c r="O10" s="263">
        <v>156</v>
      </c>
      <c r="P10" s="147">
        <f t="shared" si="0"/>
        <v>2817</v>
      </c>
      <c r="Q10" s="265">
        <f t="shared" si="1"/>
        <v>234.75</v>
      </c>
      <c r="R10" s="266">
        <f t="shared" si="2"/>
        <v>42.75</v>
      </c>
      <c r="S10" s="267">
        <v>4.9000000000000004</v>
      </c>
    </row>
    <row r="11" spans="1:19" ht="17.25" customHeight="1" x14ac:dyDescent="0.25">
      <c r="A11" s="274" t="s">
        <v>427</v>
      </c>
      <c r="B11" s="275">
        <v>100</v>
      </c>
      <c r="C11" s="262">
        <f t="shared" si="3"/>
        <v>1200</v>
      </c>
      <c r="D11" s="264">
        <v>46</v>
      </c>
      <c r="E11" s="264">
        <v>54</v>
      </c>
      <c r="F11" s="264">
        <v>96</v>
      </c>
      <c r="G11" s="264">
        <v>25</v>
      </c>
      <c r="H11" s="264">
        <v>8</v>
      </c>
      <c r="I11" s="264">
        <v>177</v>
      </c>
      <c r="J11" s="264">
        <v>25</v>
      </c>
      <c r="K11" s="264">
        <v>80</v>
      </c>
      <c r="L11" s="264">
        <v>50</v>
      </c>
      <c r="M11" s="264"/>
      <c r="N11" s="264">
        <v>54</v>
      </c>
      <c r="O11" s="264">
        <v>104</v>
      </c>
      <c r="P11" s="147">
        <f t="shared" si="0"/>
        <v>719</v>
      </c>
      <c r="Q11" s="265">
        <f t="shared" si="1"/>
        <v>59.916666666666664</v>
      </c>
      <c r="R11" s="266">
        <f t="shared" si="2"/>
        <v>-40.083333333333336</v>
      </c>
      <c r="S11" s="267">
        <f t="shared" si="4"/>
        <v>2.9958333333333336</v>
      </c>
    </row>
    <row r="12" spans="1:19" ht="17.25" customHeight="1" x14ac:dyDescent="0.25">
      <c r="A12" s="276" t="s">
        <v>428</v>
      </c>
      <c r="B12" s="261">
        <v>12</v>
      </c>
      <c r="C12" s="262">
        <f t="shared" si="3"/>
        <v>144</v>
      </c>
      <c r="D12" s="263"/>
      <c r="E12" s="263"/>
      <c r="F12" s="263"/>
      <c r="G12" s="263"/>
      <c r="H12" s="263">
        <v>25</v>
      </c>
      <c r="I12" s="263"/>
      <c r="J12" s="263"/>
      <c r="K12" s="269"/>
      <c r="L12" s="263"/>
      <c r="M12" s="263">
        <v>25</v>
      </c>
      <c r="N12" s="263"/>
      <c r="O12" s="263"/>
      <c r="P12" s="147">
        <f t="shared" si="0"/>
        <v>50</v>
      </c>
      <c r="Q12" s="265">
        <f t="shared" si="1"/>
        <v>4.166666666666667</v>
      </c>
      <c r="R12" s="266">
        <f t="shared" si="2"/>
        <v>-7.833333333333333</v>
      </c>
      <c r="S12" s="267">
        <f t="shared" si="4"/>
        <v>0.20833333333333337</v>
      </c>
    </row>
    <row r="13" spans="1:19" ht="17.25" customHeight="1" x14ac:dyDescent="0.25">
      <c r="A13" s="274" t="s">
        <v>310</v>
      </c>
      <c r="B13" s="275">
        <v>47</v>
      </c>
      <c r="C13" s="262">
        <f t="shared" si="3"/>
        <v>564</v>
      </c>
      <c r="D13" s="264">
        <v>52</v>
      </c>
      <c r="E13" s="264">
        <v>107</v>
      </c>
      <c r="F13" s="264">
        <v>116</v>
      </c>
      <c r="G13" s="264"/>
      <c r="H13" s="264">
        <v>107</v>
      </c>
      <c r="I13" s="264">
        <v>61</v>
      </c>
      <c r="J13" s="264">
        <v>110</v>
      </c>
      <c r="K13" s="264">
        <v>107</v>
      </c>
      <c r="L13" s="264">
        <v>86</v>
      </c>
      <c r="M13" s="264">
        <v>79</v>
      </c>
      <c r="N13" s="264"/>
      <c r="O13" s="264">
        <v>79</v>
      </c>
      <c r="P13" s="147">
        <f t="shared" si="0"/>
        <v>904</v>
      </c>
      <c r="Q13" s="265">
        <f t="shared" si="1"/>
        <v>75.333333333333329</v>
      </c>
      <c r="R13" s="266">
        <f t="shared" si="2"/>
        <v>28.333333333333329</v>
      </c>
      <c r="S13" s="267">
        <f t="shared" si="4"/>
        <v>3.7666666666666666</v>
      </c>
    </row>
    <row r="14" spans="1:19" ht="17.25" customHeight="1" x14ac:dyDescent="0.25">
      <c r="A14" s="276" t="s">
        <v>429</v>
      </c>
      <c r="B14" s="261">
        <v>32</v>
      </c>
      <c r="C14" s="262">
        <f t="shared" si="3"/>
        <v>384</v>
      </c>
      <c r="D14" s="263">
        <v>32</v>
      </c>
      <c r="E14" s="263"/>
      <c r="F14" s="263">
        <v>20</v>
      </c>
      <c r="G14" s="263">
        <v>32</v>
      </c>
      <c r="H14" s="263">
        <v>108</v>
      </c>
      <c r="I14" s="263">
        <v>20</v>
      </c>
      <c r="J14" s="263">
        <v>32</v>
      </c>
      <c r="K14" s="263">
        <v>20</v>
      </c>
      <c r="L14" s="263"/>
      <c r="M14" s="263">
        <v>20</v>
      </c>
      <c r="N14" s="263">
        <v>75</v>
      </c>
      <c r="O14" s="263">
        <v>32</v>
      </c>
      <c r="P14" s="147">
        <f t="shared" si="0"/>
        <v>391</v>
      </c>
      <c r="Q14" s="265">
        <f t="shared" si="1"/>
        <v>32.583333333333336</v>
      </c>
      <c r="R14" s="266">
        <f t="shared" si="2"/>
        <v>0.5833333333333357</v>
      </c>
      <c r="S14" s="267">
        <f t="shared" si="4"/>
        <v>1.6291666666666669</v>
      </c>
    </row>
    <row r="15" spans="1:19" ht="17.25" customHeight="1" x14ac:dyDescent="0.25">
      <c r="A15" s="274" t="s">
        <v>430</v>
      </c>
      <c r="B15" s="261">
        <v>46</v>
      </c>
      <c r="C15" s="262">
        <f t="shared" si="3"/>
        <v>552</v>
      </c>
      <c r="D15" s="263"/>
      <c r="E15" s="263">
        <v>40</v>
      </c>
      <c r="F15" s="263"/>
      <c r="G15" s="263">
        <v>113</v>
      </c>
      <c r="H15" s="273"/>
      <c r="I15" s="273"/>
      <c r="J15" s="273"/>
      <c r="K15" s="263">
        <v>110</v>
      </c>
      <c r="L15" s="273">
        <v>40</v>
      </c>
      <c r="M15" s="273"/>
      <c r="N15" s="273">
        <v>113</v>
      </c>
      <c r="O15" s="273"/>
      <c r="P15" s="147">
        <f t="shared" si="0"/>
        <v>416</v>
      </c>
      <c r="Q15" s="265">
        <f t="shared" si="1"/>
        <v>34.666666666666664</v>
      </c>
      <c r="R15" s="266">
        <f t="shared" si="2"/>
        <v>-11.333333333333336</v>
      </c>
      <c r="S15" s="267">
        <f t="shared" si="4"/>
        <v>1.7333333333333334</v>
      </c>
    </row>
    <row r="16" spans="1:19" ht="17.25" customHeight="1" x14ac:dyDescent="0.25">
      <c r="A16" s="277" t="s">
        <v>431</v>
      </c>
      <c r="B16" s="261">
        <v>24</v>
      </c>
      <c r="C16" s="262">
        <f t="shared" si="3"/>
        <v>288</v>
      </c>
      <c r="D16" s="263"/>
      <c r="E16" s="263"/>
      <c r="F16" s="263"/>
      <c r="G16" s="263">
        <v>103</v>
      </c>
      <c r="H16" s="263"/>
      <c r="I16" s="263"/>
      <c r="J16" s="263"/>
      <c r="K16" s="263"/>
      <c r="L16" s="263"/>
      <c r="M16" s="263">
        <v>103</v>
      </c>
      <c r="N16" s="263"/>
      <c r="O16" s="263"/>
      <c r="P16" s="147">
        <f t="shared" si="0"/>
        <v>206</v>
      </c>
      <c r="Q16" s="265">
        <f t="shared" si="1"/>
        <v>17.166666666666668</v>
      </c>
      <c r="R16" s="266">
        <f t="shared" si="2"/>
        <v>-6.8333333333333321</v>
      </c>
      <c r="S16" s="267">
        <f t="shared" si="4"/>
        <v>0.85833333333333339</v>
      </c>
    </row>
    <row r="17" spans="1:19" ht="17.25" customHeight="1" x14ac:dyDescent="0.25">
      <c r="A17" s="278" t="s">
        <v>133</v>
      </c>
      <c r="B17" s="261">
        <v>210</v>
      </c>
      <c r="C17" s="262">
        <f t="shared" si="3"/>
        <v>2520</v>
      </c>
      <c r="D17" s="263">
        <v>125</v>
      </c>
      <c r="E17" s="263"/>
      <c r="F17" s="263">
        <v>136</v>
      </c>
      <c r="G17" s="263">
        <v>135</v>
      </c>
      <c r="H17" s="263"/>
      <c r="I17" s="263">
        <v>294</v>
      </c>
      <c r="J17" s="263">
        <v>125</v>
      </c>
      <c r="K17" s="263">
        <v>10</v>
      </c>
      <c r="L17" s="263">
        <v>178</v>
      </c>
      <c r="M17" s="263">
        <v>100</v>
      </c>
      <c r="N17" s="263">
        <v>59</v>
      </c>
      <c r="O17" s="263">
        <v>225</v>
      </c>
      <c r="P17" s="147">
        <f t="shared" si="0"/>
        <v>1387</v>
      </c>
      <c r="Q17" s="265">
        <f t="shared" si="1"/>
        <v>115.58333333333333</v>
      </c>
      <c r="R17" s="266">
        <f t="shared" si="2"/>
        <v>-94.416666666666671</v>
      </c>
      <c r="S17" s="267">
        <v>7.3</v>
      </c>
    </row>
    <row r="18" spans="1:19" ht="17.25" customHeight="1" x14ac:dyDescent="0.25">
      <c r="A18" s="272" t="s">
        <v>206</v>
      </c>
      <c r="B18" s="271">
        <v>36</v>
      </c>
      <c r="C18" s="262">
        <f t="shared" si="3"/>
        <v>432</v>
      </c>
      <c r="D18" s="269"/>
      <c r="E18" s="269"/>
      <c r="F18" s="269">
        <v>96</v>
      </c>
      <c r="G18" s="269"/>
      <c r="H18" s="269"/>
      <c r="I18" s="269"/>
      <c r="J18" s="269"/>
      <c r="K18" s="269"/>
      <c r="L18" s="269">
        <v>96</v>
      </c>
      <c r="M18" s="269"/>
      <c r="N18" s="269"/>
      <c r="O18" s="269"/>
      <c r="P18" s="147">
        <f t="shared" si="0"/>
        <v>192</v>
      </c>
      <c r="Q18" s="265">
        <f t="shared" si="1"/>
        <v>16</v>
      </c>
      <c r="R18" s="266">
        <f t="shared" si="2"/>
        <v>-20</v>
      </c>
      <c r="S18" s="267">
        <f t="shared" si="4"/>
        <v>0.8</v>
      </c>
    </row>
    <row r="19" spans="1:19" ht="17.25" customHeight="1" x14ac:dyDescent="0.25">
      <c r="A19" s="274" t="s">
        <v>1</v>
      </c>
      <c r="B19" s="261">
        <v>9</v>
      </c>
      <c r="C19" s="262">
        <f t="shared" si="3"/>
        <v>108</v>
      </c>
      <c r="D19" s="263">
        <v>15</v>
      </c>
      <c r="E19" s="263"/>
      <c r="F19" s="263"/>
      <c r="G19" s="263">
        <v>15</v>
      </c>
      <c r="H19" s="263"/>
      <c r="I19" s="263">
        <v>21</v>
      </c>
      <c r="J19" s="263">
        <v>44</v>
      </c>
      <c r="K19" s="263"/>
      <c r="L19" s="263"/>
      <c r="M19" s="263">
        <v>15</v>
      </c>
      <c r="N19" s="263"/>
      <c r="O19" s="263">
        <v>20</v>
      </c>
      <c r="P19" s="147">
        <f t="shared" si="0"/>
        <v>130</v>
      </c>
      <c r="Q19" s="265">
        <f t="shared" si="1"/>
        <v>10.833333333333334</v>
      </c>
      <c r="R19" s="266">
        <f t="shared" si="2"/>
        <v>1.8333333333333339</v>
      </c>
      <c r="S19" s="267">
        <f t="shared" si="4"/>
        <v>0.54166666666666674</v>
      </c>
    </row>
    <row r="20" spans="1:19" ht="17.25" customHeight="1" x14ac:dyDescent="0.25">
      <c r="A20" s="270" t="s">
        <v>188</v>
      </c>
      <c r="B20" s="261">
        <v>6</v>
      </c>
      <c r="C20" s="262">
        <f t="shared" si="3"/>
        <v>72</v>
      </c>
      <c r="D20" s="263"/>
      <c r="E20" s="263"/>
      <c r="F20" s="263">
        <v>5</v>
      </c>
      <c r="G20" s="269"/>
      <c r="H20" s="269">
        <v>10</v>
      </c>
      <c r="I20" s="269"/>
      <c r="J20" s="269"/>
      <c r="K20" s="269"/>
      <c r="L20" s="269">
        <v>5</v>
      </c>
      <c r="M20" s="269"/>
      <c r="N20" s="269">
        <v>10</v>
      </c>
      <c r="O20" s="269"/>
      <c r="P20" s="147">
        <f t="shared" si="0"/>
        <v>30</v>
      </c>
      <c r="Q20" s="265">
        <f t="shared" si="1"/>
        <v>2.5</v>
      </c>
      <c r="R20" s="266">
        <f t="shared" si="2"/>
        <v>-3.5</v>
      </c>
      <c r="S20" s="267">
        <f t="shared" si="4"/>
        <v>0.125</v>
      </c>
    </row>
    <row r="21" spans="1:19" ht="17.25" customHeight="1" x14ac:dyDescent="0.25">
      <c r="A21" s="260" t="s">
        <v>432</v>
      </c>
      <c r="B21" s="271">
        <v>21</v>
      </c>
      <c r="C21" s="262">
        <f t="shared" si="3"/>
        <v>252</v>
      </c>
      <c r="D21" s="269">
        <v>13</v>
      </c>
      <c r="E21" s="269">
        <v>10</v>
      </c>
      <c r="F21" s="269">
        <v>22</v>
      </c>
      <c r="G21" s="269">
        <v>23</v>
      </c>
      <c r="H21" s="269">
        <v>13</v>
      </c>
      <c r="I21" s="269">
        <v>25</v>
      </c>
      <c r="J21" s="269">
        <v>24</v>
      </c>
      <c r="K21" s="269">
        <v>19</v>
      </c>
      <c r="L21" s="269">
        <v>19</v>
      </c>
      <c r="M21" s="269">
        <v>19</v>
      </c>
      <c r="N21" s="269">
        <v>30</v>
      </c>
      <c r="O21" s="269">
        <v>17</v>
      </c>
      <c r="P21" s="147">
        <f t="shared" si="0"/>
        <v>234</v>
      </c>
      <c r="Q21" s="265">
        <f t="shared" si="1"/>
        <v>19.5</v>
      </c>
      <c r="R21" s="266">
        <f t="shared" si="2"/>
        <v>-1.5</v>
      </c>
      <c r="S21" s="267">
        <f t="shared" si="4"/>
        <v>0.97500000000000009</v>
      </c>
    </row>
    <row r="22" spans="1:19" ht="17.25" customHeight="1" x14ac:dyDescent="0.25">
      <c r="A22" s="260" t="s">
        <v>433</v>
      </c>
      <c r="B22" s="271">
        <v>11</v>
      </c>
      <c r="C22" s="262">
        <f t="shared" si="3"/>
        <v>132</v>
      </c>
      <c r="D22" s="269">
        <v>15</v>
      </c>
      <c r="E22" s="269">
        <v>15</v>
      </c>
      <c r="F22" s="269">
        <v>19</v>
      </c>
      <c r="G22" s="269">
        <v>10</v>
      </c>
      <c r="H22" s="269">
        <v>14</v>
      </c>
      <c r="I22" s="269">
        <v>14</v>
      </c>
      <c r="J22" s="269">
        <v>15</v>
      </c>
      <c r="K22" s="269">
        <v>18</v>
      </c>
      <c r="L22" s="269">
        <v>11</v>
      </c>
      <c r="M22" s="269">
        <v>8</v>
      </c>
      <c r="N22" s="269">
        <v>29</v>
      </c>
      <c r="O22" s="269">
        <v>15</v>
      </c>
      <c r="P22" s="147">
        <f t="shared" si="0"/>
        <v>183</v>
      </c>
      <c r="Q22" s="265">
        <f t="shared" si="1"/>
        <v>15.25</v>
      </c>
      <c r="R22" s="266">
        <f t="shared" si="2"/>
        <v>4.25</v>
      </c>
      <c r="S22" s="267">
        <f t="shared" si="4"/>
        <v>0.76250000000000007</v>
      </c>
    </row>
    <row r="23" spans="1:19" ht="17.25" customHeight="1" x14ac:dyDescent="0.25">
      <c r="A23" s="279" t="s">
        <v>141</v>
      </c>
      <c r="B23" s="280">
        <v>30</v>
      </c>
      <c r="C23" s="262">
        <f t="shared" si="3"/>
        <v>360</v>
      </c>
      <c r="D23" s="273">
        <v>67</v>
      </c>
      <c r="E23" s="273"/>
      <c r="F23" s="273">
        <v>10</v>
      </c>
      <c r="G23" s="273"/>
      <c r="H23" s="273"/>
      <c r="I23" s="273"/>
      <c r="J23" s="273">
        <v>58</v>
      </c>
      <c r="K23" s="273">
        <v>13</v>
      </c>
      <c r="L23" s="273">
        <v>10</v>
      </c>
      <c r="M23" s="273"/>
      <c r="N23" s="273"/>
      <c r="O23" s="273"/>
      <c r="P23" s="147">
        <f t="shared" si="0"/>
        <v>158</v>
      </c>
      <c r="Q23" s="265">
        <f t="shared" si="1"/>
        <v>13.166666666666666</v>
      </c>
      <c r="R23" s="266">
        <f t="shared" si="2"/>
        <v>-16.833333333333336</v>
      </c>
      <c r="S23" s="267">
        <f t="shared" si="4"/>
        <v>0.65833333333333333</v>
      </c>
    </row>
    <row r="24" spans="1:19" ht="17.25" customHeight="1" x14ac:dyDescent="0.25">
      <c r="A24" s="272" t="s">
        <v>139</v>
      </c>
      <c r="B24" s="261">
        <v>21</v>
      </c>
      <c r="C24" s="262">
        <f t="shared" si="3"/>
        <v>252</v>
      </c>
      <c r="D24" s="269">
        <v>35</v>
      </c>
      <c r="E24" s="269">
        <v>30</v>
      </c>
      <c r="F24" s="269">
        <v>42</v>
      </c>
      <c r="G24" s="269">
        <v>38</v>
      </c>
      <c r="H24" s="269">
        <v>30</v>
      </c>
      <c r="I24" s="269">
        <v>51</v>
      </c>
      <c r="J24" s="269">
        <v>25</v>
      </c>
      <c r="K24" s="269">
        <v>36</v>
      </c>
      <c r="L24" s="269">
        <v>21</v>
      </c>
      <c r="M24" s="269">
        <v>35</v>
      </c>
      <c r="N24" s="269">
        <v>33</v>
      </c>
      <c r="O24" s="269">
        <v>37</v>
      </c>
      <c r="P24" s="147">
        <f t="shared" si="0"/>
        <v>413</v>
      </c>
      <c r="Q24" s="265">
        <f t="shared" si="1"/>
        <v>34.416666666666664</v>
      </c>
      <c r="R24" s="266">
        <f t="shared" si="2"/>
        <v>13.416666666666664</v>
      </c>
      <c r="S24" s="267">
        <f t="shared" si="4"/>
        <v>1.7208333333333332</v>
      </c>
    </row>
    <row r="25" spans="1:19" ht="17.25" customHeight="1" x14ac:dyDescent="0.25">
      <c r="A25" s="270" t="s">
        <v>434</v>
      </c>
      <c r="B25" s="281">
        <v>1.2</v>
      </c>
      <c r="C25" s="262">
        <f t="shared" si="3"/>
        <v>14.399999999999999</v>
      </c>
      <c r="D25" s="263"/>
      <c r="E25" s="263">
        <v>2</v>
      </c>
      <c r="F25" s="263">
        <v>2</v>
      </c>
      <c r="G25" s="263"/>
      <c r="H25" s="263">
        <v>2</v>
      </c>
      <c r="I25" s="263"/>
      <c r="J25" s="263"/>
      <c r="K25" s="263">
        <v>2</v>
      </c>
      <c r="L25" s="263">
        <v>2</v>
      </c>
      <c r="M25" s="263"/>
      <c r="N25" s="263">
        <v>2</v>
      </c>
      <c r="O25" s="263"/>
      <c r="P25" s="147">
        <f t="shared" si="0"/>
        <v>12</v>
      </c>
      <c r="Q25" s="265">
        <f t="shared" si="1"/>
        <v>1</v>
      </c>
      <c r="R25" s="266">
        <f t="shared" si="2"/>
        <v>-0.19999999999999996</v>
      </c>
      <c r="S25" s="267">
        <f t="shared" si="4"/>
        <v>0.05</v>
      </c>
    </row>
    <row r="26" spans="1:19" ht="17.25" customHeight="1" x14ac:dyDescent="0.25">
      <c r="A26" s="270" t="s">
        <v>246</v>
      </c>
      <c r="B26" s="281">
        <v>0.72</v>
      </c>
      <c r="C26" s="262">
        <f t="shared" si="3"/>
        <v>8.64</v>
      </c>
      <c r="D26" s="263"/>
      <c r="E26" s="263"/>
      <c r="F26" s="263"/>
      <c r="G26" s="263">
        <v>3</v>
      </c>
      <c r="H26" s="263"/>
      <c r="I26" s="263"/>
      <c r="J26" s="263"/>
      <c r="K26" s="263"/>
      <c r="L26" s="263"/>
      <c r="M26" s="263">
        <v>3</v>
      </c>
      <c r="N26" s="263"/>
      <c r="O26" s="263">
        <v>3</v>
      </c>
      <c r="P26" s="147">
        <f t="shared" si="0"/>
        <v>9</v>
      </c>
      <c r="Q26" s="265">
        <f t="shared" si="1"/>
        <v>0.75</v>
      </c>
      <c r="R26" s="266">
        <f t="shared" si="2"/>
        <v>3.0000000000000027E-2</v>
      </c>
      <c r="S26" s="267">
        <f t="shared" si="4"/>
        <v>3.7500000000000006E-2</v>
      </c>
    </row>
    <row r="27" spans="1:19" ht="17.25" customHeight="1" x14ac:dyDescent="0.25">
      <c r="A27" s="282" t="s">
        <v>435</v>
      </c>
      <c r="B27" s="261">
        <v>3</v>
      </c>
      <c r="C27" s="262">
        <f t="shared" si="3"/>
        <v>36</v>
      </c>
      <c r="D27" s="263">
        <v>3</v>
      </c>
      <c r="E27" s="263">
        <v>3</v>
      </c>
      <c r="F27" s="263">
        <v>3</v>
      </c>
      <c r="G27" s="263">
        <v>3</v>
      </c>
      <c r="H27" s="263">
        <v>3</v>
      </c>
      <c r="I27" s="263">
        <v>3</v>
      </c>
      <c r="J27" s="263">
        <v>3</v>
      </c>
      <c r="K27" s="263">
        <v>3</v>
      </c>
      <c r="L27" s="263">
        <v>3</v>
      </c>
      <c r="M27" s="263">
        <v>3</v>
      </c>
      <c r="N27" s="263">
        <v>3</v>
      </c>
      <c r="O27" s="263">
        <v>3</v>
      </c>
      <c r="P27" s="147">
        <f t="shared" si="0"/>
        <v>36</v>
      </c>
      <c r="Q27" s="265">
        <f>SUM(D27:O27)/12</f>
        <v>3</v>
      </c>
      <c r="R27" s="266">
        <f t="shared" si="2"/>
        <v>0</v>
      </c>
      <c r="S27" s="267">
        <f t="shared" si="4"/>
        <v>0.15000000000000002</v>
      </c>
    </row>
    <row r="28" spans="1:19" ht="17.25" customHeight="1" x14ac:dyDescent="0.25">
      <c r="A28" s="282" t="s">
        <v>142</v>
      </c>
      <c r="B28" s="261">
        <v>1.2</v>
      </c>
      <c r="C28" s="262">
        <f t="shared" si="3"/>
        <v>14.399999999999999</v>
      </c>
      <c r="D28" s="263">
        <v>5</v>
      </c>
      <c r="E28" s="263"/>
      <c r="F28" s="263"/>
      <c r="G28" s="263"/>
      <c r="H28" s="263"/>
      <c r="I28" s="263">
        <v>5</v>
      </c>
      <c r="J28" s="263">
        <v>5</v>
      </c>
      <c r="K28" s="263"/>
      <c r="L28" s="263"/>
      <c r="M28" s="263"/>
      <c r="N28" s="263"/>
      <c r="O28" s="263"/>
      <c r="P28" s="147">
        <f t="shared" si="0"/>
        <v>15</v>
      </c>
      <c r="Q28" s="265">
        <f>SUM(D28:O28)/12</f>
        <v>1.25</v>
      </c>
      <c r="R28" s="266">
        <f t="shared" si="2"/>
        <v>5.0000000000000044E-2</v>
      </c>
      <c r="S28" s="267">
        <f t="shared" si="4"/>
        <v>6.25E-2</v>
      </c>
    </row>
  </sheetData>
  <mergeCells count="16">
    <mergeCell ref="J2:J3"/>
    <mergeCell ref="K2:K3"/>
    <mergeCell ref="L2:L3"/>
    <mergeCell ref="M2:M3"/>
    <mergeCell ref="P2:P3"/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сводная</vt:lpstr>
      <vt:lpstr>меню с разбив</vt:lpstr>
      <vt:lpstr>пищевая ценность</vt:lpstr>
      <vt:lpstr>12 дней</vt:lpstr>
      <vt:lpstr>Лист1</vt:lpstr>
      <vt:lpstr>Лист2</vt:lpstr>
      <vt:lpstr>накопит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Murmil_nout</cp:lastModifiedBy>
  <cp:lastPrinted>2022-08-29T07:10:44Z</cp:lastPrinted>
  <dcterms:created xsi:type="dcterms:W3CDTF">2021-06-21T23:59:08Z</dcterms:created>
  <dcterms:modified xsi:type="dcterms:W3CDTF">2022-09-19T22:47:57Z</dcterms:modified>
</cp:coreProperties>
</file>